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comments5.xml><?xml version="1.0" encoding="utf-8"?>
<comments xmlns="http://schemas.openxmlformats.org/spreadsheetml/2006/main">
  <authors>
    <author>Unknown User</author>
  </authors>
  <commentList>
    <comment ref="H130" authorId="0">
      <text>
        <r>
          <rPr>
            <b/>
            <sz val="8"/>
            <rFont val="Tahoma"/>
            <family val="2"/>
          </rPr>
          <t>Unknown User:</t>
        </r>
        <r>
          <rPr>
            <sz val="8"/>
            <rFont val="Tahoma"/>
            <family val="2"/>
          </rPr>
          <t xml:space="preserve">
</t>
        </r>
      </text>
    </comment>
    <comment ref="F33" authorId="0">
      <text>
        <r>
          <rPr>
            <b/>
            <sz val="8"/>
            <rFont val="Tahoma"/>
            <family val="2"/>
          </rPr>
          <t>Unknown User:</t>
        </r>
        <r>
          <rPr>
            <sz val="8"/>
            <rFont val="Tahoma"/>
            <family val="2"/>
          </rPr>
          <t xml:space="preserve">
</t>
        </r>
      </text>
    </comment>
  </commentList>
</comments>
</file>

<file path=xl/sharedStrings.xml><?xml version="1.0" encoding="utf-8"?>
<sst xmlns="http://schemas.openxmlformats.org/spreadsheetml/2006/main" count="327" uniqueCount="252">
  <si>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</si>
  <si>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</si>
  <si>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</si>
  <si>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</si>
  <si>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</si>
  <si>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</si>
  <si>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</si>
  <si>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</si>
  <si>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</si>
  <si>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</si>
  <si>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</si>
  <si>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</si>
  <si>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</si>
  <si>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</si>
  <si>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Operating profit before changes in working capital</t>
  </si>
  <si>
    <t>Cash generated from operations</t>
  </si>
  <si>
    <t>CASH FLOWS FROM INVESTING ACTIVITIES</t>
  </si>
  <si>
    <t>Purchase of property, plant and equipment</t>
  </si>
  <si>
    <t>Purchase of marketable securities</t>
  </si>
  <si>
    <t>Proceeds from disposal of marketable securities</t>
  </si>
  <si>
    <t>CASH FLOWS FROM FINANCING ACTIVITIES</t>
  </si>
  <si>
    <t xml:space="preserve">Share </t>
  </si>
  <si>
    <t>Share</t>
  </si>
  <si>
    <t>premium</t>
  </si>
  <si>
    <t>capital</t>
  </si>
  <si>
    <t>Retained</t>
  </si>
  <si>
    <t>earnings</t>
  </si>
  <si>
    <t>Total</t>
  </si>
  <si>
    <t>Proceeds from disposal of property, plant and equipment</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</si>
  <si>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</si>
  <si>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</si>
  <si>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</si>
  <si>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</si>
  <si>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</si>
  <si>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</si>
  <si>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</si>
  <si>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</si>
  <si>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</si>
  <si>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</si>
  <si>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</si>
  <si>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</si>
  <si>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</si>
  <si>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</si>
  <si>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</si>
  <si>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</si>
  <si>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</si>
  <si>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</si>
  <si>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</si>
  <si>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</si>
  <si>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</si>
  <si>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</si>
  <si>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</si>
  <si>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</si>
  <si>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</si>
  <si>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</si>
  <si>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</si>
  <si>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</si>
  <si>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</si>
  <si>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</si>
  <si>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</si>
  <si>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</si>
  <si>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</si>
  <si>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</si>
  <si>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</si>
  <si>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</si>
  <si>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</si>
  <si>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</si>
  <si>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</si>
  <si>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</si>
  <si>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</si>
  <si>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</si>
  <si>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</si>
  <si>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</si>
  <si>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</si>
  <si>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</si>
  <si>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</si>
  <si>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</si>
  <si>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</si>
  <si>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</si>
  <si>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</si>
  <si>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</si>
  <si>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</si>
  <si>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</si>
  <si>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</si>
  <si>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</si>
  <si>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</si>
  <si>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</si>
  <si>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</si>
  <si>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</si>
  <si>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</si>
  <si>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</si>
  <si>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</si>
  <si>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</si>
  <si>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</si>
  <si>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</si>
  <si>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</si>
  <si>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</si>
  <si>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</si>
  <si>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</si>
  <si>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Off Balance Sheet Financial Instruments</t>
  </si>
  <si>
    <t>There are no off balance sheet financial instruments as at the date of this report.</t>
  </si>
  <si>
    <t>Changes in Material Litigation</t>
  </si>
  <si>
    <t>CONDENSED CONSOLIDATED BALANCE SHEET</t>
  </si>
  <si>
    <t>CONDENSED CONSOLIDATED STATEMENT OF CHANGES IN EQUITY</t>
  </si>
  <si>
    <t>CONDENSED CONSOLIDATED CASH FLOW STATEMENT</t>
  </si>
  <si>
    <t>There were no corporate proposals announced at the date of this report.</t>
  </si>
  <si>
    <t>Marketable Securities</t>
  </si>
  <si>
    <t>Cost of sales</t>
  </si>
  <si>
    <t>Other operating expenses</t>
  </si>
  <si>
    <t>Cumulative quarter</t>
  </si>
  <si>
    <t>Contingent Liabilities - Unsecured</t>
  </si>
  <si>
    <t>Sale of Unquoted Investments and/or Properties</t>
  </si>
  <si>
    <t>Others</t>
  </si>
  <si>
    <t>Capital Commitments</t>
  </si>
  <si>
    <t>Tax paid</t>
  </si>
  <si>
    <t>Interest income received</t>
  </si>
  <si>
    <t>Dividends received</t>
  </si>
  <si>
    <t>Dividends paid</t>
  </si>
  <si>
    <t>ASSETS</t>
  </si>
  <si>
    <t>Attributable to:</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</si>
  <si>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</si>
  <si>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</si>
  <si>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</si>
  <si>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</si>
  <si>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</si>
  <si>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</si>
  <si>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</si>
  <si>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</si>
  <si>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</si>
  <si>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</si>
  <si>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</si>
  <si>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</si>
  <si>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</si>
  <si>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</si>
  <si>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</si>
  <si>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</si>
  <si>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</si>
  <si>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</si>
  <si>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</si>
  <si>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</si>
  <si>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</si>
  <si>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</si>
  <si>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</si>
  <si>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</si>
  <si>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</si>
  <si>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</si>
  <si>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</si>
  <si>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</si>
  <si>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</si>
  <si>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</si>
  <si>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</si>
  <si>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</si>
  <si>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</si>
  <si>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</si>
  <si>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</si>
  <si>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</si>
  <si>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</si>
  <si>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</si>
  <si>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Profit for the period</t>
  </si>
  <si>
    <t xml:space="preserve">                            Individual Quarter</t>
  </si>
  <si>
    <t xml:space="preserve">                       Cumulative Quarter</t>
  </si>
  <si>
    <t>As at</t>
  </si>
  <si>
    <t>(Unaudited)</t>
  </si>
  <si>
    <t>(Audited)</t>
  </si>
  <si>
    <t>The interim financial statements are unaudited and have been prepared in accordance with the requirements of FRS 134: Interim Financial Reporting and paragraph 9.22 of the Listing Requirements of Bursa Malaysia Securities Berhad.</t>
  </si>
  <si>
    <t>Earnings per share (sen)</t>
  </si>
  <si>
    <t xml:space="preserve"> - Basic</t>
  </si>
  <si>
    <t>Non-cash items</t>
  </si>
  <si>
    <t>Non-operating items</t>
  </si>
  <si>
    <t xml:space="preserve"> - Diluted</t>
  </si>
  <si>
    <t>Variance of Actual Profit from Forecast Profit/Profit Guarantee</t>
  </si>
  <si>
    <t>There were no profit forecast/profit guarantee issued by the Group.</t>
  </si>
  <si>
    <t>- Net profit for the period</t>
  </si>
  <si>
    <t>At 1 July 2007</t>
  </si>
  <si>
    <t>CASH AND CASH EQUIVALENTS AT END OF FINANCIAL PERIOD</t>
  </si>
  <si>
    <t>CASH AND CASH EQUIVALENTS AT BEGINNING OF FINANCIAL PERIOD</t>
  </si>
  <si>
    <t>Total purchases and disposals of marketable securities for the current financial period-to-date are as follows: -</t>
  </si>
  <si>
    <t>The Directors do not recommend any interim dividend for the quarter under review.</t>
  </si>
  <si>
    <t>The basic earnings per share is calculated by dividing the net profit for the period by the weighted average number of shares in issue during the financial period.</t>
  </si>
  <si>
    <t>The Group does not have in issue any financial instruments or other contracts that may entitle its holder to ordinary shares and therefore dilute its basic earnings per share.</t>
  </si>
  <si>
    <t>Prospects for the Current Financial Year</t>
  </si>
  <si>
    <t>4.</t>
  </si>
  <si>
    <t>Inter-segment</t>
  </si>
  <si>
    <t>Results</t>
  </si>
  <si>
    <t>External</t>
  </si>
  <si>
    <t>Eliminations</t>
  </si>
  <si>
    <t>Total revenue</t>
  </si>
  <si>
    <t>Finance cost</t>
  </si>
  <si>
    <t>There were no changes in the composition of the Group during the financial period under review.</t>
  </si>
  <si>
    <t>There were no sales of unquoted investments or properties outside the ordinary course of the Group's business for the current financial period under review.</t>
  </si>
  <si>
    <t>There were no unusual items affecting assets, liabilities, equity, net income or cash flows of the Group during the financial period under review.</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</si>
  <si>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</si>
  <si>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</si>
  <si>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</si>
  <si>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</si>
  <si>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</si>
  <si>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</si>
  <si>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</si>
  <si>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</si>
  <si>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</si>
  <si>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Adjustments for:</t>
  </si>
  <si>
    <t>There were no issuance and repayment of debt and equity securities, share buy-backs, share cancellations, shares held as treasury shares and resale of treasury shares during the financial period under review.</t>
  </si>
  <si>
    <t>11.</t>
  </si>
  <si>
    <t>The condensed consolidated income statements should be read in conjunction with the audited financial statements  for the financial year ended 30 June 2008.</t>
  </si>
  <si>
    <t>30.06.2008</t>
  </si>
  <si>
    <t>Deferred tax assets</t>
  </si>
  <si>
    <t>Amount due from an associate</t>
  </si>
  <si>
    <t>Deferred tax liabilities</t>
  </si>
  <si>
    <t>The condensed consolidated balance sheet should be read in conjunction with the audited financial statements for the financial year ended 30 June 2008.</t>
  </si>
  <si>
    <t>At 1 July 2008</t>
  </si>
  <si>
    <t>The condensed consolidated statement of changes in equity should be read in conjunction with the audited financial statements for the financial year ended 30 June 2008.</t>
  </si>
  <si>
    <t xml:space="preserve">      Non-</t>
  </si>
  <si>
    <t>distributable</t>
  </si>
  <si>
    <t>Distributable</t>
  </si>
  <si>
    <t>The condensed consolidated cash flow statement should be read in conjunction with the audited financial statements for the financial year ended 30 June 2008.</t>
  </si>
  <si>
    <t>The accounting policies and methods of computation adopted by the Group in this interim financial statements are consistent with those adopted in the audited financial statements for the financial year ended 30 June 2008.</t>
  </si>
  <si>
    <t>The audit report of the Group's most recent annual audited financial statements for the financial year ended 30 June 2008 was not qualified.</t>
  </si>
  <si>
    <t>Total Loss on Disposal</t>
  </si>
  <si>
    <t>The  interim financial statements should be read in conjunction with the audited financial statements for the financial year ended 30 June 2008. These explanatory notes attached to the interim financial statements provide an explanation of events and transactions that are significant to an understanding of the changes in the financial position and performance of the Group since the financial year ended 30 June 2008.</t>
  </si>
  <si>
    <t>Tax refund</t>
  </si>
  <si>
    <t>Proceeds from disposal of investment property</t>
  </si>
  <si>
    <t>The effective tax rate of the Group is higher than the statutory tax rate mainly due to capital loss and certain expenses that were not deductible for tax purposes.</t>
  </si>
  <si>
    <t>- loss on disposal of marketable securities</t>
  </si>
  <si>
    <t>- others</t>
  </si>
  <si>
    <t>- write back/(allowance) for diminution in value</t>
  </si>
  <si>
    <t xml:space="preserve">  of marketable securities</t>
  </si>
  <si>
    <t>Net cash generated from/(used in) investing activities</t>
  </si>
  <si>
    <t>Interim report for the nine months ended 31 March 2009</t>
  </si>
  <si>
    <t>For the Financial Period Ended 31 March 2009</t>
  </si>
  <si>
    <t>31.03.2009</t>
  </si>
  <si>
    <t>31.03.2008</t>
  </si>
  <si>
    <t>As at 31 March 2009</t>
  </si>
  <si>
    <t>For The Financial Period Ended 31 March 2009</t>
  </si>
  <si>
    <t>At 31 March 2009</t>
  </si>
  <si>
    <t>At 31 March 2008</t>
  </si>
  <si>
    <t>9 months ended</t>
  </si>
  <si>
    <t>NET INCREASE/(DECREASE) IN CASH &amp; CASH EQUIVALENTS</t>
  </si>
  <si>
    <t>A first and final dividend of 12 sen per share less income tax of 25% amounting to RM7,205,760 in respect of the financial year ended 30 June 2008 was paid on 14 January 2009.</t>
  </si>
  <si>
    <t>31 March 2009</t>
  </si>
  <si>
    <t>31 March 2008</t>
  </si>
  <si>
    <t>There were no material events subsequent to the end of the current financial period ended 31 March 2009 up to the date of this report that have not been reflected in the interim financial statements.</t>
  </si>
  <si>
    <t>There were no material capital commitments not provided for in the interim financial statements as at 31 March 2009.</t>
  </si>
  <si>
    <t>Total investments in marketable securities as at 31 March 2009 are as follows:-</t>
  </si>
  <si>
    <t>The Group does not have any borrowings or debt securities as at 31 March 2009.</t>
  </si>
  <si>
    <t>8 May 2009</t>
  </si>
  <si>
    <t xml:space="preserve">For the nine months ended 31 March 2009, the Group recorded a revenue and profit before taxation of RM98.3 million and RM9.9 million, representing a decrease of 18% and 65% respectively compared to last year. The decline is mainly attributable to lower contribution from the construction division as well as a substantial realised loss in quoted investments over the preceding comparative year. </t>
  </si>
  <si>
    <t>The construction division recorded a profit before taxation of RM12.9 million on the back of a revenue of RM67.4 million compared to RM21.9 million and RM88.1 million respectively last year due to lower margins as a result of higher material, fuel and operating costs.</t>
  </si>
  <si>
    <t>Sales from the Group's manufacturing division dropped by 1% to RM30.7 million from RM31.2 million last year. Despite the slight drop in revenue, the profit before taxation rose by 4% to RM4.2 million from RM4.0 million last year. The increase was entirely due to higher selling prices achieved by the metal container operation in the first half of the financial year</t>
  </si>
  <si>
    <t>For quoted investments, there was a loss and an allowance for diminution in value of marketable securities totalling RM9.3 million, as against last year's gain of RM1.1 million.</t>
  </si>
  <si>
    <t>For the 3rd financial quarter under review, the Group recorded a revenue and profit before taxation of RM29.4 million and RM6.1 million, representing an increase of RM7% and 261% respectively compared to the preceding quarter. Profits from both the construction and manufacturing operations were about the same over the two quarters. The significant improvement in profit before taxation was attributed to lower losses recorded for quoted investments as compared to preceding quarter.</t>
  </si>
  <si>
    <t>Contingent Liabilities of the Group as at 4 May 2009, are in respect of bank guarantees given to third parties in the ordinary course of business amounting to RM5,854,000 (2008:RM10,325,000).</t>
  </si>
  <si>
    <t>The Board expects operating conditions for the remaining fourth quarter to remain very difficult. Although there are some signs that the global financial crisis is beginning to stabilise, the effects of the crisis will remain to be felt for quite some time to come. On the construction side, activities are still very muted. Property developers remain cautious, are reluctant to start new projects and even stopping on-going ones. Meanwhile, the impact of Government stimulus packages is yet to be felt. Our manufacturing business continues to slow down and selling prices are falling. The good news is we should finish the financial year with a small profit.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</si>
</sst>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_(* #,##0.0000_);_(* \(#,##0.0000\);_(* &quot;-&quot;??_);_(@_)"/>
  </numFmts>
  <fonts count="54">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sz val="8"/>
      <name val="Tahoma"/>
      <family val="2"/>
    </font>
    <font>
      <b/>
      <sz val="8"/>
      <name val="Tahoma"/>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10"/>
      <name val="Arial"/>
      <family val="2"/>
    </font>
    <font>
      <sz val="10"/>
      <color indexed="48"/>
      <name val="Arial"/>
      <family val="2"/>
    </font>
    <font>
      <b/>
      <u val="single"/>
      <sz val="11"/>
      <name val="Times New Roman"/>
      <family val="1"/>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0" fillId="0" borderId="11" xfId="0" applyNumberFormat="1" applyBorder="1" applyAlignment="1">
      <alignment/>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43" fontId="5" fillId="0" borderId="0" xfId="42" applyFont="1" applyAlignment="1">
      <alignment/>
    </xf>
    <xf numFmtId="167" fontId="0" fillId="0" borderId="0" xfId="42" applyNumberFormat="1" applyFont="1" applyAlignment="1">
      <alignment/>
    </xf>
    <xf numFmtId="0" fontId="11" fillId="0" borderId="0" xfId="0" applyFont="1" applyAlignment="1">
      <alignment/>
    </xf>
    <xf numFmtId="0" fontId="11" fillId="0" borderId="0" xfId="0" applyFont="1" applyAlignment="1" quotePrefix="1">
      <alignment horizontal="left"/>
    </xf>
    <xf numFmtId="0" fontId="9" fillId="0" borderId="0" xfId="0" applyFont="1" applyAlignment="1">
      <alignment/>
    </xf>
    <xf numFmtId="0" fontId="11" fillId="0" borderId="0" xfId="0" applyFont="1" applyAlignment="1" quotePrefix="1">
      <alignment/>
    </xf>
    <xf numFmtId="0" fontId="12" fillId="0" borderId="0" xfId="0" applyFont="1" applyAlignment="1">
      <alignment/>
    </xf>
    <xf numFmtId="0" fontId="11" fillId="0" borderId="0" xfId="0" applyFont="1" applyAlignment="1">
      <alignment horizontal="center"/>
    </xf>
    <xf numFmtId="0" fontId="11" fillId="0" borderId="0" xfId="0" applyFont="1" applyAlignment="1">
      <alignment vertical="top"/>
    </xf>
    <xf numFmtId="0" fontId="9" fillId="0" borderId="0" xfId="0" applyFont="1" applyAlignment="1" quotePrefix="1">
      <alignment/>
    </xf>
    <xf numFmtId="0" fontId="9" fillId="0" borderId="0" xfId="0" applyFont="1" applyAlignment="1">
      <alignment/>
    </xf>
    <xf numFmtId="3" fontId="11" fillId="0" borderId="0" xfId="0" applyNumberFormat="1" applyFont="1" applyAlignment="1">
      <alignment horizontal="right"/>
    </xf>
    <xf numFmtId="3" fontId="11" fillId="0" borderId="0" xfId="0" applyNumberFormat="1" applyFont="1" applyAlignment="1">
      <alignment/>
    </xf>
    <xf numFmtId="3" fontId="11" fillId="0" borderId="0" xfId="0" applyNumberFormat="1" applyFont="1" applyAlignment="1">
      <alignment horizontal="center"/>
    </xf>
    <xf numFmtId="37" fontId="11" fillId="0" borderId="0" xfId="0" applyNumberFormat="1" applyFont="1" applyAlignment="1">
      <alignment horizontal="right"/>
    </xf>
    <xf numFmtId="3" fontId="11" fillId="0" borderId="10" xfId="0" applyNumberFormat="1" applyFont="1" applyBorder="1" applyAlignment="1">
      <alignment/>
    </xf>
    <xf numFmtId="0" fontId="11" fillId="0" borderId="10" xfId="0" applyFont="1" applyBorder="1" applyAlignment="1">
      <alignment/>
    </xf>
    <xf numFmtId="37" fontId="11" fillId="0" borderId="10" xfId="0" applyNumberFormat="1" applyFont="1" applyBorder="1" applyAlignment="1">
      <alignment/>
    </xf>
    <xf numFmtId="37" fontId="11" fillId="0" borderId="0" xfId="0" applyNumberFormat="1" applyFont="1" applyAlignment="1">
      <alignment/>
    </xf>
    <xf numFmtId="37" fontId="11" fillId="0" borderId="13" xfId="0" applyNumberFormat="1" applyFont="1" applyBorder="1" applyAlignment="1">
      <alignment/>
    </xf>
    <xf numFmtId="37" fontId="11" fillId="0" borderId="12" xfId="0" applyNumberFormat="1" applyFont="1" applyBorder="1" applyAlignment="1">
      <alignment/>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quotePrefix="1">
      <alignment horizontal="right"/>
    </xf>
    <xf numFmtId="37" fontId="11" fillId="0" borderId="10" xfId="0" applyNumberFormat="1" applyFont="1" applyBorder="1" applyAlignment="1">
      <alignment horizontal="right"/>
    </xf>
    <xf numFmtId="0" fontId="11" fillId="0" borderId="0" xfId="0" applyFont="1" applyAlignment="1" quotePrefix="1">
      <alignment horizontal="center"/>
    </xf>
    <xf numFmtId="37" fontId="11" fillId="0" borderId="0" xfId="0" applyNumberFormat="1" applyFont="1" applyAlignment="1">
      <alignment/>
    </xf>
    <xf numFmtId="37" fontId="13" fillId="0" borderId="0" xfId="0" applyNumberFormat="1" applyFont="1" applyAlignment="1" quotePrefix="1">
      <alignment/>
    </xf>
    <xf numFmtId="39" fontId="11" fillId="0" borderId="0" xfId="0" applyNumberFormat="1" applyFont="1" applyAlignment="1">
      <alignment/>
    </xf>
    <xf numFmtId="39" fontId="11" fillId="0" borderId="0" xfId="0" applyNumberFormat="1" applyFont="1" applyAlignment="1">
      <alignment horizontal="right"/>
    </xf>
    <xf numFmtId="164" fontId="11" fillId="0" borderId="0" xfId="0" applyNumberFormat="1" applyFont="1" applyAlignment="1">
      <alignment horizontal="right"/>
    </xf>
    <xf numFmtId="164" fontId="11" fillId="0" borderId="0" xfId="0" applyNumberFormat="1" applyFont="1" applyAlignment="1">
      <alignment horizontal="center"/>
    </xf>
    <xf numFmtId="164" fontId="11" fillId="0" borderId="0" xfId="0" applyNumberFormat="1" applyFont="1" applyAlignment="1">
      <alignment/>
    </xf>
    <xf numFmtId="3" fontId="11" fillId="0" borderId="10" xfId="0" applyNumberFormat="1" applyFont="1" applyBorder="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0" fontId="11" fillId="0" borderId="0" xfId="0" applyFont="1" applyAlignment="1">
      <alignment horizontal="right" vertical="top"/>
    </xf>
    <xf numFmtId="0" fontId="11" fillId="0" borderId="0" xfId="0" applyFont="1" applyAlignment="1">
      <alignment horizontal="right" vertical="top" wrapText="1"/>
    </xf>
    <xf numFmtId="0" fontId="11" fillId="0" borderId="0" xfId="0" applyFont="1" applyAlignment="1">
      <alignment horizontal="justify" vertical="top" wrapText="1"/>
    </xf>
    <xf numFmtId="0" fontId="11"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11"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16" fillId="0" borderId="0" xfId="0" applyNumberFormat="1" applyFont="1" applyAlignment="1">
      <alignment/>
    </xf>
    <xf numFmtId="37" fontId="17" fillId="0" borderId="0" xfId="0"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164" fontId="11" fillId="0" borderId="0" xfId="42" applyNumberFormat="1" applyFont="1" applyAlignment="1">
      <alignment/>
    </xf>
    <xf numFmtId="37" fontId="6" fillId="0" borderId="0" xfId="0" applyNumberFormat="1" applyFont="1" applyBorder="1" applyAlignment="1">
      <alignment horizontal="center"/>
    </xf>
    <xf numFmtId="0" fontId="18" fillId="0" borderId="0" xfId="0" applyFont="1" applyAlignment="1">
      <alignment/>
    </xf>
    <xf numFmtId="37" fontId="11" fillId="0" borderId="0" xfId="0" applyNumberFormat="1" applyFont="1" applyBorder="1" applyAlignment="1">
      <alignment horizontal="right"/>
    </xf>
    <xf numFmtId="164" fontId="11" fillId="0" borderId="10" xfId="0" applyNumberFormat="1" applyFont="1" applyBorder="1" applyAlignment="1">
      <alignment/>
    </xf>
    <xf numFmtId="164" fontId="11" fillId="0" borderId="10" xfId="0" applyNumberFormat="1" applyFont="1" applyBorder="1" applyAlignment="1">
      <alignment horizontal="right"/>
    </xf>
    <xf numFmtId="0" fontId="19" fillId="0" borderId="0" xfId="0" applyFont="1" applyAlignment="1">
      <alignment/>
    </xf>
    <xf numFmtId="164" fontId="0" fillId="0" borderId="0" xfId="42" applyNumberFormat="1" applyFont="1" applyAlignment="1">
      <alignment/>
    </xf>
    <xf numFmtId="164" fontId="0" fillId="0" borderId="0" xfId="42" applyNumberFormat="1" applyFont="1" applyAlignment="1">
      <alignment horizontal="justify" vertical="top" wrapText="1"/>
    </xf>
    <xf numFmtId="37" fontId="0" fillId="0" borderId="0" xfId="0" applyNumberFormat="1" applyFont="1" applyAlignment="1">
      <alignment/>
    </xf>
    <xf numFmtId="164" fontId="0" fillId="0" borderId="0" xfId="42" applyNumberFormat="1" applyFont="1" applyAlignment="1">
      <alignment/>
    </xf>
    <xf numFmtId="37" fontId="0" fillId="0" borderId="0" xfId="0" applyNumberFormat="1" applyFont="1" applyAlignment="1" quotePrefix="1">
      <alignment horizontal="center"/>
    </xf>
    <xf numFmtId="37" fontId="0" fillId="0" borderId="0" xfId="0" applyNumberFormat="1" applyAlignment="1" quotePrefix="1">
      <alignment/>
    </xf>
    <xf numFmtId="37" fontId="0" fillId="0" borderId="0" xfId="0" applyNumberFormat="1" applyFont="1" applyAlignment="1">
      <alignment horizontal="center"/>
    </xf>
    <xf numFmtId="43" fontId="0" fillId="0" borderId="0" xfId="42" applyFont="1" applyAlignment="1">
      <alignment/>
    </xf>
    <xf numFmtId="43" fontId="0" fillId="0" borderId="0" xfId="42" applyFont="1" applyAlignment="1" quotePrefix="1">
      <alignment horizontal="center"/>
    </xf>
    <xf numFmtId="37" fontId="3" fillId="0" borderId="0" xfId="0" applyNumberFormat="1" applyFont="1" applyBorder="1" applyAlignment="1">
      <alignment horizontal="center"/>
    </xf>
    <xf numFmtId="37" fontId="14" fillId="0" borderId="0" xfId="0" applyNumberFormat="1" applyFont="1" applyAlignment="1">
      <alignment horizontal="justify" vertical="top" wrapText="1"/>
    </xf>
    <xf numFmtId="164" fontId="15"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37" fontId="0" fillId="0" borderId="0" xfId="0" applyNumberFormat="1" applyFont="1" applyAlignment="1">
      <alignment horizontal="center" vertical="top" wrapText="1"/>
    </xf>
    <xf numFmtId="37" fontId="0" fillId="0" borderId="0" xfId="0" applyNumberFormat="1" applyAlignment="1" quotePrefix="1">
      <alignment horizontal="center" vertical="top" wrapText="1"/>
    </xf>
    <xf numFmtId="0" fontId="11" fillId="0" borderId="0" xfId="0" applyNumberFormat="1" applyFont="1" applyAlignment="1">
      <alignment horizontal="justify" vertical="top" wrapText="1"/>
    </xf>
    <xf numFmtId="0" fontId="9" fillId="0" borderId="0" xfId="0" applyFont="1" applyAlignment="1">
      <alignment/>
    </xf>
    <xf numFmtId="0" fontId="11" fillId="0" borderId="0" xfId="0" applyFont="1" applyAlignment="1">
      <alignment horizontal="justify" vertical="top" wrapText="1"/>
    </xf>
    <xf numFmtId="0" fontId="9" fillId="0" borderId="0" xfId="0" applyFont="1" applyAlignment="1">
      <alignment horizontal="justify" vertical="top"/>
    </xf>
    <xf numFmtId="0" fontId="11" fillId="0" borderId="0" xfId="0" applyFont="1" applyAlignment="1">
      <alignment horizontal="justify" vertical="top"/>
    </xf>
    <xf numFmtId="0" fontId="0" fillId="0" borderId="0" xfId="0" applyAlignment="1">
      <alignment horizontal="justify" vertical="top" wrapText="1"/>
    </xf>
    <xf numFmtId="0" fontId="12" fillId="0" borderId="0" xfId="0" applyFont="1" applyAlignment="1">
      <alignment/>
    </xf>
    <xf numFmtId="0" fontId="11" fillId="0" borderId="0" xfId="0" applyFont="1" applyAlignment="1">
      <alignment/>
    </xf>
    <xf numFmtId="0" fontId="11" fillId="0" borderId="0" xfId="0" applyFont="1" applyAlignment="1">
      <alignment vertical="top"/>
    </xf>
    <xf numFmtId="0" fontId="0" fillId="0" borderId="0" xfId="0" applyFont="1" applyAlignment="1">
      <alignment horizontal="justify" vertical="top" wrapText="1"/>
    </xf>
    <xf numFmtId="0" fontId="9" fillId="0" borderId="0" xfId="0" applyFont="1" applyBorder="1" applyAlignment="1">
      <alignment horizontal="center"/>
    </xf>
    <xf numFmtId="0" fontId="10" fillId="0" borderId="0" xfId="0" applyFont="1" applyAlignment="1">
      <alignment horizontal="center"/>
    </xf>
    <xf numFmtId="0" fontId="9" fillId="0" borderId="0" xfId="0" applyFont="1" applyAlignment="1" quotePrefix="1">
      <alignment horizontal="center"/>
    </xf>
    <xf numFmtId="0" fontId="9" fillId="0" borderId="0" xfId="0" applyFont="1" applyAlignment="1">
      <alignment horizontal="center"/>
    </xf>
    <xf numFmtId="0" fontId="11" fillId="0" borderId="0" xfId="0" applyFont="1" applyAlignment="1">
      <alignment vertical="top" wrapText="1"/>
    </xf>
    <xf numFmtId="0" fontId="9"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95250</xdr:rowOff>
    </xdr:from>
    <xdr:to>
      <xdr:col>2</xdr:col>
      <xdr:colOff>295275</xdr:colOff>
      <xdr:row>9</xdr:row>
      <xdr:rowOff>95250</xdr:rowOff>
    </xdr:to>
    <xdr:sp>
      <xdr:nvSpPr>
        <xdr:cNvPr id="1" name="Straight Arrow Connector 5"/>
        <xdr:cNvSpPr>
          <a:spLocks/>
        </xdr:cNvSpPr>
      </xdr:nvSpPr>
      <xdr:spPr>
        <a:xfrm rot="10800000">
          <a:off x="2971800" y="15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657225</xdr:colOff>
      <xdr:row>9</xdr:row>
      <xdr:rowOff>85725</xdr:rowOff>
    </xdr:to>
    <xdr:sp>
      <xdr:nvSpPr>
        <xdr:cNvPr id="2" name="Straight Arrow Connector 9"/>
        <xdr:cNvSpPr>
          <a:spLocks/>
        </xdr:cNvSpPr>
      </xdr:nvSpPr>
      <xdr:spPr>
        <a:xfrm>
          <a:off x="5715000" y="1581150"/>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2"/>
  <sheetViews>
    <sheetView tabSelected="1" zoomScalePageLayoutView="0" workbookViewId="0" topLeftCell="A1">
      <selection activeCell="B3" sqref="B3"/>
    </sheetView>
  </sheetViews>
  <sheetFormatPr defaultColWidth="9.140625" defaultRowHeight="12.75"/>
  <cols>
    <col min="1" max="1" width="9.140625" style="8" customWidth="1"/>
    <col min="2" max="2" width="40.281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7" t="s">
        <v>35</v>
      </c>
      <c r="G3" s="75"/>
    </row>
    <row r="4" spans="2:7" ht="12.75">
      <c r="B4" s="83" t="s">
        <v>227</v>
      </c>
      <c r="E4" s="55"/>
      <c r="G4" s="90"/>
    </row>
    <row r="5" spans="2:7" ht="12.75">
      <c r="B5" s="47" t="s">
        <v>81</v>
      </c>
      <c r="G5" s="54"/>
    </row>
    <row r="7" ht="12.75">
      <c r="B7" s="8" t="s">
        <v>34</v>
      </c>
    </row>
    <row r="8" ht="12.75">
      <c r="B8" s="83" t="s">
        <v>228</v>
      </c>
    </row>
    <row r="10" spans="3:7" ht="12.75">
      <c r="C10" s="15" t="s">
        <v>159</v>
      </c>
      <c r="D10" s="15"/>
      <c r="E10" s="9"/>
      <c r="F10" s="15" t="s">
        <v>160</v>
      </c>
      <c r="G10" s="15"/>
    </row>
    <row r="11" spans="3:7" ht="12.75">
      <c r="C11" s="9" t="s">
        <v>0</v>
      </c>
      <c r="D11" s="9" t="s">
        <v>29</v>
      </c>
      <c r="E11" s="9"/>
      <c r="F11" s="9" t="s">
        <v>0</v>
      </c>
      <c r="G11" s="9" t="s">
        <v>29</v>
      </c>
    </row>
    <row r="12" spans="3:7" ht="12.75">
      <c r="C12" s="9" t="s">
        <v>1</v>
      </c>
      <c r="D12" s="8" t="s">
        <v>38</v>
      </c>
      <c r="E12" s="9"/>
      <c r="F12" s="9" t="s">
        <v>2</v>
      </c>
      <c r="G12" s="8" t="s">
        <v>38</v>
      </c>
    </row>
    <row r="13" spans="3:7" ht="12.75">
      <c r="C13" s="9"/>
      <c r="D13" s="9" t="s">
        <v>1</v>
      </c>
      <c r="E13" s="9"/>
      <c r="F13" s="9"/>
      <c r="G13" s="9" t="s">
        <v>39</v>
      </c>
    </row>
    <row r="14" spans="3:7" ht="12.75">
      <c r="C14" s="87" t="s">
        <v>229</v>
      </c>
      <c r="D14" s="87" t="s">
        <v>230</v>
      </c>
      <c r="E14" s="9"/>
      <c r="F14" s="87" t="s">
        <v>229</v>
      </c>
      <c r="G14" s="87" t="s">
        <v>230</v>
      </c>
    </row>
    <row r="15" spans="3:7" ht="12.75">
      <c r="C15" s="9" t="s">
        <v>33</v>
      </c>
      <c r="D15" s="9" t="s">
        <v>33</v>
      </c>
      <c r="E15" s="9"/>
      <c r="F15" s="9" t="s">
        <v>33</v>
      </c>
      <c r="G15" s="9" t="s">
        <v>33</v>
      </c>
    </row>
    <row r="17" spans="2:7" ht="12.75">
      <c r="B17" s="8" t="s">
        <v>30</v>
      </c>
      <c r="C17" s="8">
        <v>29411</v>
      </c>
      <c r="D17" s="8">
        <v>44279</v>
      </c>
      <c r="F17" s="8">
        <v>98260</v>
      </c>
      <c r="G17" s="8">
        <v>119268</v>
      </c>
    </row>
    <row r="19" spans="2:7" ht="12.75">
      <c r="B19" s="8" t="s">
        <v>107</v>
      </c>
      <c r="C19" s="11">
        <v>-23148</v>
      </c>
      <c r="D19" s="11">
        <v>-33371</v>
      </c>
      <c r="F19" s="11">
        <v>-78776</v>
      </c>
      <c r="G19" s="11">
        <v>-91640</v>
      </c>
    </row>
    <row r="20" spans="2:7" ht="18.75" customHeight="1">
      <c r="B20" s="8" t="s">
        <v>40</v>
      </c>
      <c r="C20" s="8">
        <f>+C19+C17</f>
        <v>6263</v>
      </c>
      <c r="D20" s="8">
        <f>+D19+D17</f>
        <v>10908</v>
      </c>
      <c r="F20" s="8">
        <f>+F19+F17</f>
        <v>19484</v>
      </c>
      <c r="G20" s="8">
        <f>+G19+G17</f>
        <v>27628</v>
      </c>
    </row>
    <row r="21" ht="12.75" customHeight="1"/>
    <row r="22" spans="2:7" ht="12.75">
      <c r="B22" s="8" t="s">
        <v>41</v>
      </c>
      <c r="C22" s="8">
        <v>870</v>
      </c>
      <c r="D22" s="8">
        <v>2367</v>
      </c>
      <c r="F22" s="8">
        <v>3580</v>
      </c>
      <c r="G22" s="8">
        <v>6871</v>
      </c>
    </row>
    <row r="24" spans="2:7" ht="12.75">
      <c r="B24" s="8" t="s">
        <v>42</v>
      </c>
      <c r="C24" s="8">
        <v>-148</v>
      </c>
      <c r="D24" s="8">
        <v>-638</v>
      </c>
      <c r="F24" s="8">
        <v>-1569</v>
      </c>
      <c r="G24" s="8">
        <v>-2027</v>
      </c>
    </row>
    <row r="26" ht="12.75">
      <c r="B26" s="8" t="s">
        <v>108</v>
      </c>
    </row>
    <row r="27" spans="2:7" ht="12.75">
      <c r="B27" s="86" t="s">
        <v>222</v>
      </c>
      <c r="C27" s="8">
        <v>-1626</v>
      </c>
      <c r="D27" s="8">
        <v>0</v>
      </c>
      <c r="F27" s="8">
        <v>-8489</v>
      </c>
      <c r="G27" s="8">
        <v>0</v>
      </c>
    </row>
    <row r="28" spans="2:7" ht="12.75">
      <c r="B28" s="86" t="s">
        <v>224</v>
      </c>
      <c r="C28" s="8">
        <v>1518</v>
      </c>
      <c r="D28" s="8">
        <v>-1526</v>
      </c>
      <c r="F28" s="8">
        <v>-786</v>
      </c>
      <c r="G28" s="8">
        <v>-1526</v>
      </c>
    </row>
    <row r="29" ht="12.75">
      <c r="B29" s="86" t="s">
        <v>225</v>
      </c>
    </row>
    <row r="30" spans="2:7" ht="12.75">
      <c r="B30" s="86" t="s">
        <v>223</v>
      </c>
      <c r="C30" s="8">
        <v>-768</v>
      </c>
      <c r="D30" s="8">
        <v>-687</v>
      </c>
      <c r="F30" s="8">
        <v>-2315</v>
      </c>
      <c r="G30" s="8">
        <v>-2176</v>
      </c>
    </row>
    <row r="32" spans="2:7" ht="12.75">
      <c r="B32" s="8" t="s">
        <v>187</v>
      </c>
      <c r="C32" s="8">
        <v>0</v>
      </c>
      <c r="D32" s="8">
        <v>0</v>
      </c>
      <c r="F32" s="8">
        <v>0</v>
      </c>
      <c r="G32" s="8">
        <v>0</v>
      </c>
    </row>
    <row r="34" spans="2:7" ht="12.75">
      <c r="B34" s="14" t="s">
        <v>31</v>
      </c>
      <c r="C34" s="11">
        <v>0</v>
      </c>
      <c r="D34" s="11">
        <v>-75</v>
      </c>
      <c r="F34" s="11">
        <v>1</v>
      </c>
      <c r="G34" s="11">
        <v>-72</v>
      </c>
    </row>
    <row r="35" spans="2:7" ht="19.5" customHeight="1">
      <c r="B35" s="8" t="s">
        <v>154</v>
      </c>
      <c r="C35" s="8">
        <f>SUM(C20:C34)</f>
        <v>6109</v>
      </c>
      <c r="D35" s="8">
        <f>SUM(D20:D34)</f>
        <v>10349</v>
      </c>
      <c r="F35" s="8">
        <f>SUM(F20:F34)</f>
        <v>9906</v>
      </c>
      <c r="G35" s="8">
        <f>SUM(G20:G34)</f>
        <v>28698</v>
      </c>
    </row>
    <row r="37" spans="2:7" ht="12.75">
      <c r="B37" s="8" t="s">
        <v>3</v>
      </c>
      <c r="C37" s="8">
        <v>-1539</v>
      </c>
      <c r="D37" s="8">
        <v>-2728</v>
      </c>
      <c r="F37" s="8">
        <v>-4674</v>
      </c>
      <c r="G37" s="8">
        <v>-6838</v>
      </c>
    </row>
    <row r="39" spans="2:7" ht="13.5" thickBot="1">
      <c r="B39" s="8" t="s">
        <v>32</v>
      </c>
      <c r="C39" s="16">
        <f>+C37+C35</f>
        <v>4570</v>
      </c>
      <c r="D39" s="16">
        <f>+D37+D35</f>
        <v>7621</v>
      </c>
      <c r="E39" s="13"/>
      <c r="F39" s="16">
        <f>+F37+F35</f>
        <v>5232</v>
      </c>
      <c r="G39" s="16">
        <f>+G37+G35</f>
        <v>21860</v>
      </c>
    </row>
    <row r="40" ht="13.5" thickTop="1"/>
    <row r="41" ht="12.75">
      <c r="B41" s="8" t="s">
        <v>119</v>
      </c>
    </row>
    <row r="42" spans="2:7" ht="13.5" thickBot="1">
      <c r="B42" s="8" t="s">
        <v>192</v>
      </c>
      <c r="C42" s="69">
        <v>4570</v>
      </c>
      <c r="D42" s="69">
        <v>7621</v>
      </c>
      <c r="F42" s="69">
        <v>5232</v>
      </c>
      <c r="G42" s="69">
        <v>21860</v>
      </c>
    </row>
    <row r="43" ht="13.5" thickTop="1"/>
    <row r="44" ht="12.75">
      <c r="B44" s="8" t="s">
        <v>165</v>
      </c>
    </row>
    <row r="45" spans="2:7" ht="13.5" thickBot="1">
      <c r="B45" s="8" t="s">
        <v>166</v>
      </c>
      <c r="C45" s="64">
        <v>5.7</v>
      </c>
      <c r="D45" s="64">
        <v>9.5</v>
      </c>
      <c r="E45" s="65"/>
      <c r="F45" s="64">
        <v>6.5</v>
      </c>
      <c r="G45" s="64">
        <v>27.3</v>
      </c>
    </row>
    <row r="46" spans="2:7" ht="13.5" thickBot="1">
      <c r="B46" s="8" t="s">
        <v>169</v>
      </c>
      <c r="C46" s="73">
        <v>0</v>
      </c>
      <c r="D46" s="73">
        <v>0</v>
      </c>
      <c r="E46" s="72"/>
      <c r="F46" s="73">
        <v>0</v>
      </c>
      <c r="G46" s="73">
        <v>0</v>
      </c>
    </row>
    <row r="49" spans="2:8" ht="25.5" customHeight="1">
      <c r="B49" s="91" t="s">
        <v>203</v>
      </c>
      <c r="C49" s="91"/>
      <c r="D49" s="91"/>
      <c r="E49" s="91"/>
      <c r="F49" s="91"/>
      <c r="G49" s="91"/>
      <c r="H49" s="19"/>
    </row>
    <row r="50" spans="2:8" ht="12.75">
      <c r="B50" s="18"/>
      <c r="C50" s="18"/>
      <c r="D50" s="18"/>
      <c r="E50" s="18"/>
      <c r="F50" s="18"/>
      <c r="G50" s="18"/>
      <c r="H50" s="19"/>
    </row>
    <row r="52" spans="2:7" ht="15">
      <c r="B52" s="22"/>
      <c r="C52" s="22"/>
      <c r="D52" s="22"/>
      <c r="E52" s="22"/>
      <c r="F52" s="22"/>
      <c r="G52" s="22"/>
    </row>
  </sheetData>
  <sheetProtection/>
  <mergeCells count="1">
    <mergeCell ref="B49:G49"/>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58"/>
  <sheetViews>
    <sheetView zoomScalePageLayoutView="0" workbookViewId="0" topLeftCell="A3">
      <selection activeCell="B3" sqref="B3"/>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7" t="s">
        <v>35</v>
      </c>
    </row>
    <row r="4" ht="12.75">
      <c r="B4" s="83" t="s">
        <v>227</v>
      </c>
    </row>
    <row r="5" ht="12.75">
      <c r="B5" s="47" t="s">
        <v>81</v>
      </c>
    </row>
    <row r="7" ht="12.75">
      <c r="B7" s="1" t="s">
        <v>102</v>
      </c>
    </row>
    <row r="8" ht="12.75">
      <c r="B8" s="88" t="s">
        <v>231</v>
      </c>
    </row>
    <row r="9" spans="3:5" ht="12.75">
      <c r="C9" s="2" t="s">
        <v>162</v>
      </c>
      <c r="D9" s="2"/>
      <c r="E9" s="70" t="s">
        <v>163</v>
      </c>
    </row>
    <row r="10" spans="3:5" ht="12.75">
      <c r="C10" s="2" t="s">
        <v>161</v>
      </c>
      <c r="D10" s="2"/>
      <c r="E10" s="2" t="s">
        <v>161</v>
      </c>
    </row>
    <row r="11" spans="3:5" ht="12.75">
      <c r="C11" s="89" t="s">
        <v>229</v>
      </c>
      <c r="D11" s="2"/>
      <c r="E11" s="2" t="s">
        <v>204</v>
      </c>
    </row>
    <row r="12" spans="3:5" ht="12.75">
      <c r="C12" s="2" t="s">
        <v>33</v>
      </c>
      <c r="D12" s="2"/>
      <c r="E12" s="2" t="s">
        <v>33</v>
      </c>
    </row>
    <row r="13" ht="12.75">
      <c r="B13" s="60" t="s">
        <v>118</v>
      </c>
    </row>
    <row r="14" ht="12.75">
      <c r="B14" s="60" t="s">
        <v>123</v>
      </c>
    </row>
    <row r="15" spans="2:5" ht="12.75">
      <c r="B15" s="1" t="s">
        <v>4</v>
      </c>
      <c r="C15" s="3">
        <v>46330</v>
      </c>
      <c r="D15" s="3"/>
      <c r="E15" s="3">
        <v>50590</v>
      </c>
    </row>
    <row r="16" spans="2:5" ht="12.75">
      <c r="B16" s="1" t="s">
        <v>43</v>
      </c>
      <c r="C16" s="3">
        <v>779</v>
      </c>
      <c r="D16" s="3"/>
      <c r="E16" s="3">
        <v>778</v>
      </c>
    </row>
    <row r="17" spans="2:5" ht="12.75">
      <c r="B17" s="1" t="s">
        <v>82</v>
      </c>
      <c r="C17" s="3">
        <v>293</v>
      </c>
      <c r="D17" s="3"/>
      <c r="E17" s="3">
        <v>300</v>
      </c>
    </row>
    <row r="18" spans="2:5" ht="12.75">
      <c r="B18" s="1" t="s">
        <v>205</v>
      </c>
      <c r="C18" s="3">
        <v>124</v>
      </c>
      <c r="D18" s="3"/>
      <c r="E18" s="3">
        <v>631</v>
      </c>
    </row>
    <row r="19" spans="3:5" ht="12.75">
      <c r="C19" s="5">
        <f>SUM(C15:C18)</f>
        <v>47526</v>
      </c>
      <c r="D19" s="6"/>
      <c r="E19" s="5">
        <f>SUM(E15:E18)</f>
        <v>52299</v>
      </c>
    </row>
    <row r="20" spans="3:5" ht="12.75">
      <c r="C20" s="3"/>
      <c r="D20" s="3"/>
      <c r="E20" s="3"/>
    </row>
    <row r="21" spans="2:5" ht="12.75">
      <c r="B21" s="60" t="s">
        <v>122</v>
      </c>
      <c r="C21" s="3"/>
      <c r="D21" s="3"/>
      <c r="E21" s="3"/>
    </row>
    <row r="22" spans="2:6" ht="12.75">
      <c r="B22" s="1" t="s">
        <v>5</v>
      </c>
      <c r="C22" s="3">
        <v>541</v>
      </c>
      <c r="D22" s="3"/>
      <c r="E22" s="3">
        <v>393</v>
      </c>
      <c r="F22" s="20"/>
    </row>
    <row r="23" spans="2:6" ht="12.75">
      <c r="B23" s="1" t="s">
        <v>83</v>
      </c>
      <c r="C23" s="3">
        <v>16600</v>
      </c>
      <c r="D23" s="3"/>
      <c r="E23" s="3">
        <v>11053</v>
      </c>
      <c r="F23" s="20"/>
    </row>
    <row r="24" spans="2:6" ht="12.75">
      <c r="B24" s="1" t="s">
        <v>86</v>
      </c>
      <c r="C24" s="3">
        <v>50974</v>
      </c>
      <c r="D24" s="3"/>
      <c r="E24" s="3">
        <v>76357</v>
      </c>
      <c r="F24" s="20"/>
    </row>
    <row r="25" spans="2:6" ht="12.75">
      <c r="B25" s="1" t="s">
        <v>206</v>
      </c>
      <c r="C25" s="3">
        <v>94</v>
      </c>
      <c r="D25" s="3"/>
      <c r="E25" s="3">
        <v>539</v>
      </c>
      <c r="F25" s="20"/>
    </row>
    <row r="26" spans="2:5" ht="12.75">
      <c r="B26" s="1" t="s">
        <v>155</v>
      </c>
      <c r="C26" s="3">
        <v>15453</v>
      </c>
      <c r="D26" s="3"/>
      <c r="E26" s="3">
        <v>24709</v>
      </c>
    </row>
    <row r="27" spans="2:5" ht="12.75">
      <c r="B27" s="1" t="s">
        <v>6</v>
      </c>
      <c r="C27" s="3">
        <v>62192</v>
      </c>
      <c r="D27" s="3"/>
      <c r="E27" s="3">
        <v>45531</v>
      </c>
    </row>
    <row r="28" spans="2:5" ht="12.75">
      <c r="B28" s="1" t="s">
        <v>7</v>
      </c>
      <c r="C28" s="3">
        <v>1076</v>
      </c>
      <c r="D28" s="3"/>
      <c r="E28" s="3">
        <v>2977</v>
      </c>
    </row>
    <row r="29" spans="3:5" ht="12.75">
      <c r="C29" s="5">
        <f>SUM(C22:C28)</f>
        <v>146930</v>
      </c>
      <c r="D29" s="6"/>
      <c r="E29" s="5">
        <f>SUM(E22:E28)</f>
        <v>161559</v>
      </c>
    </row>
    <row r="30" spans="2:5" ht="20.25" customHeight="1" thickBot="1">
      <c r="B30" s="60" t="s">
        <v>124</v>
      </c>
      <c r="C30" s="7">
        <f>+C29+C19</f>
        <v>194456</v>
      </c>
      <c r="D30" s="3"/>
      <c r="E30" s="7">
        <f>+E29+E19</f>
        <v>213858</v>
      </c>
    </row>
    <row r="31" spans="3:5" ht="13.5" thickTop="1">
      <c r="C31" s="3"/>
      <c r="D31" s="3"/>
      <c r="E31" s="3"/>
    </row>
    <row r="32" spans="2:5" ht="12.75">
      <c r="B32" s="60" t="s">
        <v>125</v>
      </c>
      <c r="C32" s="3"/>
      <c r="D32" s="3"/>
      <c r="E32" s="3"/>
    </row>
    <row r="33" spans="2:5" ht="12.75">
      <c r="B33" s="60" t="s">
        <v>193</v>
      </c>
      <c r="C33" s="3"/>
      <c r="D33" s="3"/>
      <c r="E33" s="3"/>
    </row>
    <row r="34" spans="2:5" ht="12.75">
      <c r="B34" s="60" t="s">
        <v>194</v>
      </c>
      <c r="C34" s="3"/>
      <c r="D34" s="3"/>
      <c r="E34" s="3"/>
    </row>
    <row r="35" spans="2:5" ht="12.75">
      <c r="B35" s="1" t="s">
        <v>10</v>
      </c>
      <c r="C35" s="3">
        <v>80064</v>
      </c>
      <c r="D35" s="3"/>
      <c r="E35" s="3">
        <v>80064</v>
      </c>
    </row>
    <row r="36" spans="2:5" ht="12.75">
      <c r="B36" s="1" t="s">
        <v>11</v>
      </c>
      <c r="C36" s="3">
        <v>3486</v>
      </c>
      <c r="D36" s="3"/>
      <c r="E36" s="3">
        <v>3486</v>
      </c>
    </row>
    <row r="37" spans="2:5" ht="12.75">
      <c r="B37" s="1" t="s">
        <v>12</v>
      </c>
      <c r="C37" s="6">
        <f>+'Changes in Equity'!E22</f>
        <v>85710</v>
      </c>
      <c r="D37" s="3"/>
      <c r="E37" s="6">
        <v>87684</v>
      </c>
    </row>
    <row r="38" spans="2:5" ht="12.75">
      <c r="B38" s="60" t="s">
        <v>129</v>
      </c>
      <c r="C38" s="5">
        <f>SUM(C35:C37)</f>
        <v>169260</v>
      </c>
      <c r="D38" s="6"/>
      <c r="E38" s="5">
        <f>SUM(E35:E37)</f>
        <v>171234</v>
      </c>
    </row>
    <row r="39" spans="3:5" ht="12.75">
      <c r="C39" s="3"/>
      <c r="D39" s="3"/>
      <c r="E39" s="3"/>
    </row>
    <row r="40" spans="2:5" ht="12.75">
      <c r="B40" s="60" t="s">
        <v>196</v>
      </c>
      <c r="C40" s="3"/>
      <c r="D40" s="3"/>
      <c r="E40" s="3"/>
    </row>
    <row r="41" spans="2:5" ht="12.75">
      <c r="B41" s="1" t="s">
        <v>207</v>
      </c>
      <c r="C41" s="3">
        <v>3984</v>
      </c>
      <c r="D41" s="6"/>
      <c r="E41" s="3">
        <v>4006</v>
      </c>
    </row>
    <row r="42" spans="3:5" ht="12.75">
      <c r="C42" s="5">
        <f>+C41</f>
        <v>3984</v>
      </c>
      <c r="D42" s="6"/>
      <c r="E42" s="5">
        <f>+E41</f>
        <v>4006</v>
      </c>
    </row>
    <row r="43" spans="3:5" ht="12.75">
      <c r="C43" s="3"/>
      <c r="D43" s="3"/>
      <c r="E43" s="3"/>
    </row>
    <row r="44" spans="2:5" ht="12.75">
      <c r="B44" s="60" t="s">
        <v>126</v>
      </c>
      <c r="C44" s="3"/>
      <c r="D44" s="3"/>
      <c r="E44" s="3"/>
    </row>
    <row r="45" spans="2:5" ht="12.75">
      <c r="B45" s="1" t="s">
        <v>8</v>
      </c>
      <c r="C45" s="3">
        <v>1377</v>
      </c>
      <c r="D45" s="3"/>
      <c r="E45" s="3">
        <v>8693</v>
      </c>
    </row>
    <row r="46" spans="2:5" ht="12.75">
      <c r="B46" s="1" t="s">
        <v>85</v>
      </c>
      <c r="C46" s="3">
        <v>18905</v>
      </c>
      <c r="D46" s="3"/>
      <c r="E46" s="3">
        <v>28319</v>
      </c>
    </row>
    <row r="47" spans="2:5" ht="12.75">
      <c r="B47" s="1" t="s">
        <v>3</v>
      </c>
      <c r="C47" s="3">
        <v>930</v>
      </c>
      <c r="D47" s="3"/>
      <c r="E47" s="3">
        <v>1606</v>
      </c>
    </row>
    <row r="48" spans="3:5" ht="12.75">
      <c r="C48" s="5">
        <f>SUM(C45:C47)</f>
        <v>21212</v>
      </c>
      <c r="D48" s="6"/>
      <c r="E48" s="5">
        <f>SUM(E45:E47)</f>
        <v>38618</v>
      </c>
    </row>
    <row r="49" spans="2:5" ht="12.75">
      <c r="B49" s="60" t="s">
        <v>127</v>
      </c>
      <c r="C49" s="3">
        <f>+C48+C42</f>
        <v>25196</v>
      </c>
      <c r="D49" s="6"/>
      <c r="E49" s="3">
        <f>+E48+E42</f>
        <v>42624</v>
      </c>
    </row>
    <row r="50" spans="2:5" ht="20.25" customHeight="1" thickBot="1">
      <c r="B50" s="60" t="s">
        <v>128</v>
      </c>
      <c r="C50" s="7">
        <f>+C38+C49</f>
        <v>194456</v>
      </c>
      <c r="D50" s="6"/>
      <c r="E50" s="7">
        <f>+E38+E49</f>
        <v>213858</v>
      </c>
    </row>
    <row r="51" spans="3:5" ht="13.5" thickTop="1">
      <c r="C51" s="6"/>
      <c r="D51" s="6"/>
      <c r="E51" s="6"/>
    </row>
    <row r="52" spans="2:7" ht="12.75">
      <c r="B52" s="1" t="s">
        <v>120</v>
      </c>
      <c r="C52" s="66">
        <v>2.11</v>
      </c>
      <c r="E52" s="66">
        <v>2.14</v>
      </c>
      <c r="F52" s="21"/>
      <c r="G52" s="21"/>
    </row>
    <row r="53" spans="2:3" ht="12.75">
      <c r="B53" s="62" t="s">
        <v>195</v>
      </c>
      <c r="C53" s="21"/>
    </row>
    <row r="54" ht="12.75">
      <c r="C54" s="21"/>
    </row>
    <row r="56" spans="2:9" ht="24.75" customHeight="1">
      <c r="B56" s="91" t="s">
        <v>208</v>
      </c>
      <c r="C56" s="91"/>
      <c r="D56" s="91"/>
      <c r="E56" s="91"/>
      <c r="F56" s="18"/>
      <c r="G56" s="18"/>
      <c r="H56" s="18"/>
      <c r="I56" s="18"/>
    </row>
    <row r="57" spans="2:9" ht="12.75">
      <c r="B57" s="18"/>
      <c r="C57" s="18"/>
      <c r="D57" s="18"/>
      <c r="E57" s="18"/>
      <c r="F57" s="18"/>
      <c r="G57" s="18"/>
      <c r="H57" s="18"/>
      <c r="I57" s="18"/>
    </row>
    <row r="58" ht="12.75">
      <c r="C58" s="21"/>
    </row>
  </sheetData>
  <sheetProtection/>
  <mergeCells count="1">
    <mergeCell ref="B56:E56"/>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3"/>
  <sheetViews>
    <sheetView zoomScalePageLayoutView="0" workbookViewId="0" topLeftCell="A1">
      <selection activeCell="A3" sqref="A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7" t="s">
        <v>35</v>
      </c>
    </row>
    <row r="4" ht="12.75">
      <c r="B4" s="83" t="s">
        <v>227</v>
      </c>
    </row>
    <row r="5" ht="12.75">
      <c r="B5" s="47" t="s">
        <v>81</v>
      </c>
    </row>
    <row r="7" ht="12.75">
      <c r="B7" s="3" t="s">
        <v>103</v>
      </c>
    </row>
    <row r="8" ht="12.75">
      <c r="B8" s="84" t="s">
        <v>232</v>
      </c>
    </row>
    <row r="10" spans="3:8" ht="12.75">
      <c r="C10" s="93" t="s">
        <v>197</v>
      </c>
      <c r="D10" s="94"/>
      <c r="E10" s="94"/>
      <c r="F10" s="94"/>
      <c r="G10" s="4"/>
      <c r="H10" s="4"/>
    </row>
    <row r="11" spans="4:8" ht="12.75" customHeight="1">
      <c r="D11" s="82" t="s">
        <v>211</v>
      </c>
      <c r="F11" s="61"/>
      <c r="G11" s="4"/>
      <c r="H11" s="4"/>
    </row>
    <row r="12" spans="4:8" ht="12.75" customHeight="1">
      <c r="D12" s="82" t="s">
        <v>212</v>
      </c>
      <c r="E12" s="82" t="s">
        <v>213</v>
      </c>
      <c r="F12" s="61"/>
      <c r="G12" s="4"/>
      <c r="H12" s="4"/>
    </row>
    <row r="13" spans="3:6" ht="12.75">
      <c r="C13" s="4" t="s">
        <v>22</v>
      </c>
      <c r="D13" s="4" t="s">
        <v>21</v>
      </c>
      <c r="E13" s="4" t="s">
        <v>25</v>
      </c>
      <c r="F13" s="4" t="s">
        <v>27</v>
      </c>
    </row>
    <row r="14" spans="3:6" ht="12.75">
      <c r="C14" s="4" t="s">
        <v>24</v>
      </c>
      <c r="D14" s="4" t="s">
        <v>23</v>
      </c>
      <c r="E14" s="4" t="s">
        <v>26</v>
      </c>
      <c r="F14" s="4" t="s">
        <v>198</v>
      </c>
    </row>
    <row r="15" spans="3:8" ht="12.75">
      <c r="C15" s="4" t="s">
        <v>33</v>
      </c>
      <c r="D15" s="4" t="s">
        <v>33</v>
      </c>
      <c r="E15" s="4" t="s">
        <v>33</v>
      </c>
      <c r="F15" s="4" t="s">
        <v>33</v>
      </c>
      <c r="G15" s="4"/>
      <c r="H15" s="4"/>
    </row>
    <row r="17" spans="2:6" ht="12.75">
      <c r="B17" s="3" t="s">
        <v>209</v>
      </c>
      <c r="C17" s="3">
        <v>80064</v>
      </c>
      <c r="D17" s="3">
        <v>3486</v>
      </c>
      <c r="E17" s="3">
        <v>87684</v>
      </c>
      <c r="F17" s="3">
        <f>SUM(C17:E17)</f>
        <v>171234</v>
      </c>
    </row>
    <row r="19" spans="2:6" ht="12.75">
      <c r="B19" s="3" t="s">
        <v>158</v>
      </c>
      <c r="C19" s="71">
        <v>0</v>
      </c>
      <c r="D19" s="71">
        <v>0</v>
      </c>
      <c r="E19" s="3">
        <f>+'Income Statement'!F39</f>
        <v>5232</v>
      </c>
      <c r="F19" s="3">
        <f>+E19</f>
        <v>5232</v>
      </c>
    </row>
    <row r="20" spans="2:6" ht="12.75">
      <c r="B20" s="3" t="s">
        <v>87</v>
      </c>
      <c r="C20" s="71">
        <v>0</v>
      </c>
      <c r="D20" s="71">
        <v>0</v>
      </c>
      <c r="E20" s="4">
        <v>-7206</v>
      </c>
      <c r="F20" s="4">
        <f>+E20</f>
        <v>-7206</v>
      </c>
    </row>
    <row r="22" spans="2:6" ht="20.25" customHeight="1" thickBot="1">
      <c r="B22" s="84" t="s">
        <v>233</v>
      </c>
      <c r="C22" s="7">
        <f>SUM(C17:C21)</f>
        <v>80064</v>
      </c>
      <c r="D22" s="7">
        <f>SUM(D17:D21)</f>
        <v>3486</v>
      </c>
      <c r="E22" s="7">
        <f>SUM(E17:E21)</f>
        <v>85710</v>
      </c>
      <c r="F22" s="7">
        <f>SUM(F17:F21)</f>
        <v>169260</v>
      </c>
    </row>
    <row r="23" ht="13.5" thickTop="1"/>
    <row r="25" spans="2:6" ht="12.75">
      <c r="B25" s="81" t="s">
        <v>173</v>
      </c>
      <c r="C25" s="3">
        <v>80064</v>
      </c>
      <c r="D25" s="3">
        <v>3486</v>
      </c>
      <c r="E25" s="3">
        <v>69786</v>
      </c>
      <c r="F25" s="3">
        <f>SUM(C25:E25)</f>
        <v>153336</v>
      </c>
    </row>
    <row r="27" spans="2:6" ht="16.5" customHeight="1">
      <c r="B27" s="3" t="s">
        <v>158</v>
      </c>
      <c r="C27" s="71">
        <v>0</v>
      </c>
      <c r="D27" s="71">
        <v>0</v>
      </c>
      <c r="E27" s="3">
        <v>21860</v>
      </c>
      <c r="F27" s="3">
        <f>+E27</f>
        <v>21860</v>
      </c>
    </row>
    <row r="28" spans="2:6" ht="12.75" customHeight="1">
      <c r="B28" s="3" t="s">
        <v>87</v>
      </c>
      <c r="C28" s="71">
        <v>0</v>
      </c>
      <c r="D28" s="71">
        <v>0</v>
      </c>
      <c r="E28" s="4">
        <v>-5925</v>
      </c>
      <c r="F28" s="4">
        <f>+E28</f>
        <v>-5925</v>
      </c>
    </row>
    <row r="29" ht="12.75" customHeight="1"/>
    <row r="30" spans="2:6" ht="20.25" customHeight="1" thickBot="1">
      <c r="B30" s="84" t="s">
        <v>234</v>
      </c>
      <c r="C30" s="7">
        <f>SUM(C25:C29)</f>
        <v>80064</v>
      </c>
      <c r="D30" s="7">
        <f>SUM(D25:D29)</f>
        <v>3486</v>
      </c>
      <c r="E30" s="7">
        <f>SUM(E25:E29)</f>
        <v>85721</v>
      </c>
      <c r="F30" s="7">
        <f>SUM(F25:F29)</f>
        <v>169271</v>
      </c>
    </row>
    <row r="31" ht="18" customHeight="1" thickTop="1">
      <c r="A31" s="6"/>
    </row>
    <row r="32" spans="2:6" ht="24" customHeight="1">
      <c r="B32" s="91" t="s">
        <v>210</v>
      </c>
      <c r="C32" s="91"/>
      <c r="D32" s="91"/>
      <c r="E32" s="92"/>
      <c r="F32" s="92"/>
    </row>
    <row r="33" spans="2:4" ht="12.75">
      <c r="B33" s="18"/>
      <c r="C33" s="18"/>
      <c r="D33" s="18"/>
    </row>
  </sheetData>
  <sheetProtection/>
  <mergeCells count="2">
    <mergeCell ref="B32:F32"/>
    <mergeCell ref="C10:F10"/>
  </mergeCells>
  <printOptions/>
  <pageMargins left="0.2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53"/>
  <sheetViews>
    <sheetView zoomScalePageLayoutView="0" workbookViewId="0" topLeftCell="A2">
      <selection activeCell="A2" sqref="A2"/>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7" t="s">
        <v>35</v>
      </c>
    </row>
    <row r="3" ht="12.75">
      <c r="B3" s="83" t="s">
        <v>227</v>
      </c>
    </row>
    <row r="4" ht="12.75">
      <c r="B4" s="47" t="s">
        <v>81</v>
      </c>
    </row>
    <row r="6" ht="12.75">
      <c r="B6" s="8" t="s">
        <v>104</v>
      </c>
    </row>
    <row r="7" ht="12.75">
      <c r="B7" s="83" t="s">
        <v>232</v>
      </c>
    </row>
    <row r="8" spans="3:5" ht="12.75" customHeight="1">
      <c r="C8" s="95" t="s">
        <v>235</v>
      </c>
      <c r="D8" s="96"/>
      <c r="E8" s="96"/>
    </row>
    <row r="9" spans="3:5" ht="12.75">
      <c r="C9" s="85" t="s">
        <v>229</v>
      </c>
      <c r="D9" s="9"/>
      <c r="E9" s="85" t="s">
        <v>230</v>
      </c>
    </row>
    <row r="10" spans="3:5" ht="12.75">
      <c r="C10" s="9" t="s">
        <v>33</v>
      </c>
      <c r="D10" s="9"/>
      <c r="E10" s="9" t="s">
        <v>33</v>
      </c>
    </row>
    <row r="11" ht="12.75">
      <c r="B11" s="8" t="s">
        <v>13</v>
      </c>
    </row>
    <row r="13" spans="2:5" ht="12.75">
      <c r="B13" s="8" t="s">
        <v>32</v>
      </c>
      <c r="C13" s="8">
        <f>+'Income Statement'!F39</f>
        <v>5232</v>
      </c>
      <c r="E13" s="14">
        <v>21860</v>
      </c>
    </row>
    <row r="15" ht="12.75">
      <c r="B15" s="8" t="s">
        <v>200</v>
      </c>
    </row>
    <row r="16" spans="2:6" ht="12.75">
      <c r="B16" s="8" t="s">
        <v>167</v>
      </c>
      <c r="C16" s="8">
        <v>10199</v>
      </c>
      <c r="E16" s="8">
        <v>13155</v>
      </c>
      <c r="F16" s="68"/>
    </row>
    <row r="17" spans="2:6" ht="12.75">
      <c r="B17" s="8" t="s">
        <v>168</v>
      </c>
      <c r="C17" s="8">
        <v>6131</v>
      </c>
      <c r="E17" s="8">
        <v>-5311</v>
      </c>
      <c r="F17" s="67"/>
    </row>
    <row r="18" spans="2:5" ht="12.75">
      <c r="B18" s="8" t="s">
        <v>14</v>
      </c>
      <c r="C18" s="10">
        <f>SUM(C13:C17)</f>
        <v>21562</v>
      </c>
      <c r="E18" s="10">
        <f>SUM(E13:E17)</f>
        <v>29704</v>
      </c>
    </row>
    <row r="19" ht="12.75">
      <c r="E19" s="13"/>
    </row>
    <row r="20" spans="2:5" ht="12.75">
      <c r="B20" s="8" t="s">
        <v>199</v>
      </c>
      <c r="E20" s="13"/>
    </row>
    <row r="21" spans="2:5" ht="12.75">
      <c r="B21" s="8" t="s">
        <v>36</v>
      </c>
      <c r="C21" s="8">
        <v>20295</v>
      </c>
      <c r="E21" s="13">
        <v>-25445</v>
      </c>
    </row>
    <row r="22" spans="2:5" ht="12.75">
      <c r="B22" s="8" t="s">
        <v>37</v>
      </c>
      <c r="C22" s="11">
        <v>-16641</v>
      </c>
      <c r="E22" s="13">
        <v>14835</v>
      </c>
    </row>
    <row r="23" spans="2:5" ht="18.75" customHeight="1">
      <c r="B23" s="8" t="s">
        <v>15</v>
      </c>
      <c r="C23" s="8">
        <f>SUM(C18:C22)</f>
        <v>25216</v>
      </c>
      <c r="E23" s="10">
        <f>SUM(E18:E22)</f>
        <v>19094</v>
      </c>
    </row>
    <row r="24" ht="12.75">
      <c r="E24" s="13"/>
    </row>
    <row r="25" spans="2:5" ht="12.75">
      <c r="B25" s="8" t="s">
        <v>114</v>
      </c>
      <c r="C25" s="8">
        <v>-5072</v>
      </c>
      <c r="E25" s="13">
        <v>-4405</v>
      </c>
    </row>
    <row r="26" spans="2:5" ht="12.75">
      <c r="B26" s="8" t="s">
        <v>219</v>
      </c>
      <c r="C26" s="8">
        <v>72</v>
      </c>
      <c r="E26" s="13">
        <v>180</v>
      </c>
    </row>
    <row r="27" spans="2:5" ht="12.75">
      <c r="B27" s="8" t="s">
        <v>115</v>
      </c>
      <c r="C27" s="8">
        <v>1234</v>
      </c>
      <c r="E27" s="13">
        <v>1118</v>
      </c>
    </row>
    <row r="28" spans="2:5" ht="19.5" customHeight="1">
      <c r="B28" s="8" t="s">
        <v>156</v>
      </c>
      <c r="C28" s="12">
        <f>SUM(C23:C27)</f>
        <v>21450</v>
      </c>
      <c r="E28" s="12">
        <f>SUM(E23:E27)</f>
        <v>15987</v>
      </c>
    </row>
    <row r="29" ht="12.75">
      <c r="E29" s="13"/>
    </row>
    <row r="30" spans="2:5" ht="12.75">
      <c r="B30" s="8" t="s">
        <v>16</v>
      </c>
      <c r="E30" s="13"/>
    </row>
    <row r="31" ht="12.75">
      <c r="E31" s="13"/>
    </row>
    <row r="32" spans="2:5" ht="12.75">
      <c r="B32" s="8" t="s">
        <v>17</v>
      </c>
      <c r="C32" s="8">
        <v>-475</v>
      </c>
      <c r="E32" s="13">
        <v>-10087</v>
      </c>
    </row>
    <row r="33" spans="2:5" ht="12.75">
      <c r="B33" s="8" t="s">
        <v>28</v>
      </c>
      <c r="C33" s="8">
        <v>61</v>
      </c>
      <c r="E33" s="13">
        <v>832</v>
      </c>
    </row>
    <row r="34" spans="2:5" ht="12.75">
      <c r="B34" s="8" t="s">
        <v>220</v>
      </c>
      <c r="C34" s="8">
        <v>0</v>
      </c>
      <c r="E34" s="13">
        <v>608</v>
      </c>
    </row>
    <row r="35" spans="2:5" ht="12.75">
      <c r="B35" s="8" t="s">
        <v>18</v>
      </c>
      <c r="C35" s="8">
        <v>-19552</v>
      </c>
      <c r="E35" s="13">
        <v>-24415</v>
      </c>
    </row>
    <row r="36" spans="2:5" ht="12.75">
      <c r="B36" s="8" t="s">
        <v>19</v>
      </c>
      <c r="C36" s="13">
        <v>19468</v>
      </c>
      <c r="E36" s="13">
        <v>22387</v>
      </c>
    </row>
    <row r="37" spans="2:5" ht="12.75">
      <c r="B37" s="8" t="s">
        <v>116</v>
      </c>
      <c r="C37" s="8">
        <v>1014</v>
      </c>
      <c r="E37" s="13">
        <v>536</v>
      </c>
    </row>
    <row r="38" spans="2:5" ht="18" customHeight="1">
      <c r="B38" s="83" t="s">
        <v>226</v>
      </c>
      <c r="C38" s="12">
        <f>SUM(C32:C37)</f>
        <v>516</v>
      </c>
      <c r="E38" s="12">
        <f>SUM(E32:E37)</f>
        <v>-10139</v>
      </c>
    </row>
    <row r="39" ht="12.75">
      <c r="E39" s="13"/>
    </row>
    <row r="40" spans="2:5" ht="12.75">
      <c r="B40" s="8" t="s">
        <v>20</v>
      </c>
      <c r="E40" s="13"/>
    </row>
    <row r="41" ht="12.75">
      <c r="E41" s="13"/>
    </row>
    <row r="42" spans="2:5" ht="12.75">
      <c r="B42" s="8" t="s">
        <v>117</v>
      </c>
      <c r="C42" s="8">
        <v>-7206</v>
      </c>
      <c r="E42" s="13">
        <v>-5925</v>
      </c>
    </row>
    <row r="43" spans="2:5" ht="18" customHeight="1">
      <c r="B43" s="8" t="s">
        <v>157</v>
      </c>
      <c r="C43" s="12">
        <f>+C42</f>
        <v>-7206</v>
      </c>
      <c r="E43" s="12">
        <f>+E42</f>
        <v>-5925</v>
      </c>
    </row>
    <row r="44" ht="12.75">
      <c r="E44" s="13"/>
    </row>
    <row r="45" spans="2:5" ht="12.75">
      <c r="B45" s="83" t="s">
        <v>236</v>
      </c>
      <c r="C45" s="8">
        <f>+C43+C38+C28</f>
        <v>14760</v>
      </c>
      <c r="E45" s="8">
        <f>+E43+E38+E28</f>
        <v>-77</v>
      </c>
    </row>
    <row r="46" ht="12.75">
      <c r="E46" s="13"/>
    </row>
    <row r="47" spans="2:5" ht="12.75">
      <c r="B47" s="8" t="s">
        <v>175</v>
      </c>
      <c r="C47" s="8">
        <v>48508</v>
      </c>
      <c r="E47" s="13">
        <v>40945</v>
      </c>
    </row>
    <row r="48" ht="12.75">
      <c r="E48" s="13"/>
    </row>
    <row r="49" spans="2:5" ht="15" customHeight="1">
      <c r="B49" s="8" t="s">
        <v>174</v>
      </c>
      <c r="C49" s="12">
        <f>+C47+C45</f>
        <v>63268</v>
      </c>
      <c r="E49" s="12">
        <f>+E47+E45</f>
        <v>40868</v>
      </c>
    </row>
    <row r="50" ht="12.75">
      <c r="E50" s="13"/>
    </row>
    <row r="51" ht="12.75">
      <c r="E51" s="13"/>
    </row>
    <row r="52" spans="2:6" ht="24" customHeight="1">
      <c r="B52" s="91" t="s">
        <v>214</v>
      </c>
      <c r="C52" s="91"/>
      <c r="D52" s="91"/>
      <c r="E52" s="91"/>
      <c r="F52" s="18"/>
    </row>
    <row r="53" spans="2:6" ht="12.75">
      <c r="B53" s="18"/>
      <c r="C53" s="18"/>
      <c r="D53" s="18"/>
      <c r="E53" s="18"/>
      <c r="F53" s="18"/>
    </row>
  </sheetData>
  <sheetProtection/>
  <mergeCells count="2">
    <mergeCell ref="B52:E52"/>
    <mergeCell ref="C8:E8"/>
  </mergeCells>
  <printOptions/>
  <pageMargins left="0.75" right="0.75" top="0.75" bottom="0.5"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3:AA166"/>
  <sheetViews>
    <sheetView zoomScalePageLayoutView="0" workbookViewId="0" topLeftCell="A1">
      <selection activeCell="A3" sqref="A3:N3"/>
    </sheetView>
  </sheetViews>
  <sheetFormatPr defaultColWidth="9.140625" defaultRowHeight="12.75"/>
  <cols>
    <col min="1" max="1" width="4.140625" style="22" customWidth="1"/>
    <col min="2" max="2" width="3.140625" style="22" customWidth="1"/>
    <col min="3" max="3" width="3.8515625" style="22" customWidth="1"/>
    <col min="4" max="4" width="6.28125" style="22" customWidth="1"/>
    <col min="5" max="5" width="10.28125" style="22" customWidth="1"/>
    <col min="6" max="6" width="16.00390625" style="22" customWidth="1"/>
    <col min="7" max="7" width="1.57421875" style="22" customWidth="1"/>
    <col min="8" max="8" width="15.140625" style="22" customWidth="1"/>
    <col min="9" max="9" width="1.57421875" style="22" customWidth="1"/>
    <col min="10" max="10" width="12.140625" style="22" customWidth="1"/>
    <col min="11" max="11" width="1.57421875" style="22" customWidth="1"/>
    <col min="12" max="12" width="11.421875" style="22" customWidth="1"/>
    <col min="13" max="13" width="1.57421875" style="22" customWidth="1"/>
    <col min="14" max="14" width="13.57421875" style="22" customWidth="1"/>
    <col min="15" max="20" width="9.140625" style="22" customWidth="1"/>
    <col min="21" max="21" width="9.7109375" style="22" bestFit="1" customWidth="1"/>
    <col min="22" max="22" width="11.421875" style="22" bestFit="1" customWidth="1"/>
    <col min="23" max="23" width="8.421875" style="22" bestFit="1" customWidth="1"/>
    <col min="24" max="16384" width="9.140625" style="22" customWidth="1"/>
  </cols>
  <sheetData>
    <row r="1" ht="15"/>
    <row r="2" ht="15"/>
    <row r="3" spans="1:14" ht="15">
      <c r="A3" s="107" t="s">
        <v>44</v>
      </c>
      <c r="B3" s="107"/>
      <c r="C3" s="107"/>
      <c r="D3" s="107"/>
      <c r="E3" s="107"/>
      <c r="F3" s="107"/>
      <c r="G3" s="107"/>
      <c r="H3" s="107"/>
      <c r="I3" s="107"/>
      <c r="J3" s="107"/>
      <c r="K3" s="107"/>
      <c r="L3" s="107"/>
      <c r="M3" s="107"/>
      <c r="N3" s="108"/>
    </row>
    <row r="4" spans="1:14" ht="15">
      <c r="A4" s="109" t="s">
        <v>45</v>
      </c>
      <c r="B4" s="110"/>
      <c r="C4" s="110"/>
      <c r="D4" s="110"/>
      <c r="E4" s="110"/>
      <c r="F4" s="110"/>
      <c r="G4" s="110"/>
      <c r="H4" s="110"/>
      <c r="I4" s="110"/>
      <c r="J4" s="110"/>
      <c r="K4" s="110"/>
      <c r="L4" s="110"/>
      <c r="M4" s="110"/>
      <c r="N4" s="108"/>
    </row>
    <row r="5" spans="2:3" ht="15">
      <c r="B5" s="104" t="s">
        <v>46</v>
      </c>
      <c r="C5" s="104"/>
    </row>
    <row r="6" ht="15"/>
    <row r="7" spans="2:7" ht="15">
      <c r="B7" s="23" t="s">
        <v>138</v>
      </c>
      <c r="C7" s="98" t="s">
        <v>93</v>
      </c>
      <c r="D7" s="98"/>
      <c r="E7" s="98"/>
      <c r="F7" s="98"/>
      <c r="G7" s="24"/>
    </row>
    <row r="8" spans="3:14" ht="43.5" customHeight="1">
      <c r="C8" s="99" t="s">
        <v>164</v>
      </c>
      <c r="D8" s="99"/>
      <c r="E8" s="99"/>
      <c r="F8" s="99"/>
      <c r="G8" s="99"/>
      <c r="H8" s="99"/>
      <c r="I8" s="99"/>
      <c r="J8" s="99"/>
      <c r="K8" s="99"/>
      <c r="L8" s="99"/>
      <c r="M8" s="99"/>
      <c r="N8" s="99"/>
    </row>
    <row r="9" spans="3:14" ht="15.75" customHeight="1">
      <c r="C9" s="58"/>
      <c r="D9" s="58"/>
      <c r="E9" s="58"/>
      <c r="F9" s="58"/>
      <c r="G9" s="58"/>
      <c r="H9" s="58"/>
      <c r="I9" s="58"/>
      <c r="J9" s="58"/>
      <c r="K9" s="58"/>
      <c r="L9" s="58"/>
      <c r="M9" s="58"/>
      <c r="N9" s="58"/>
    </row>
    <row r="10" spans="3:27" ht="60" customHeight="1">
      <c r="C10" s="99" t="s">
        <v>218</v>
      </c>
      <c r="D10" s="99"/>
      <c r="E10" s="99"/>
      <c r="F10" s="99"/>
      <c r="G10" s="99"/>
      <c r="H10" s="99"/>
      <c r="I10" s="99"/>
      <c r="J10" s="99"/>
      <c r="K10" s="99"/>
      <c r="L10" s="99"/>
      <c r="M10" s="99"/>
      <c r="N10" s="99"/>
      <c r="P10" s="63"/>
      <c r="Q10" s="63"/>
      <c r="R10" s="63"/>
      <c r="S10" s="63"/>
      <c r="T10" s="63"/>
      <c r="U10" s="63"/>
      <c r="V10" s="63"/>
      <c r="W10" s="63"/>
      <c r="X10" s="63"/>
      <c r="Y10" s="63"/>
      <c r="Z10" s="63"/>
      <c r="AA10" s="63"/>
    </row>
    <row r="11" ht="15"/>
    <row r="12" spans="3:14" ht="30" customHeight="1">
      <c r="C12" s="99" t="s">
        <v>215</v>
      </c>
      <c r="D12" s="102"/>
      <c r="E12" s="102"/>
      <c r="F12" s="102"/>
      <c r="G12" s="102"/>
      <c r="H12" s="102"/>
      <c r="I12" s="102"/>
      <c r="J12" s="102"/>
      <c r="K12" s="102"/>
      <c r="L12" s="102"/>
      <c r="M12" s="102"/>
      <c r="N12" s="102"/>
    </row>
    <row r="13" spans="3:14" ht="15.75" customHeight="1">
      <c r="C13" s="59"/>
      <c r="D13" s="58"/>
      <c r="E13" s="58"/>
      <c r="F13" s="58"/>
      <c r="G13" s="58"/>
      <c r="H13" s="58"/>
      <c r="I13" s="58"/>
      <c r="J13" s="58"/>
      <c r="K13" s="58"/>
      <c r="L13" s="58"/>
      <c r="M13" s="58"/>
      <c r="N13" s="58"/>
    </row>
    <row r="14" spans="2:23" ht="15">
      <c r="B14" s="25" t="s">
        <v>121</v>
      </c>
      <c r="C14" s="112" t="s">
        <v>92</v>
      </c>
      <c r="D14" s="103"/>
      <c r="E14" s="103"/>
      <c r="F14" s="103"/>
      <c r="G14" s="103"/>
      <c r="H14" s="103"/>
      <c r="I14" s="103"/>
      <c r="J14" s="103"/>
      <c r="K14" s="103"/>
      <c r="L14" s="103"/>
      <c r="M14" s="103"/>
      <c r="N14" s="103"/>
      <c r="U14" s="27"/>
      <c r="V14" s="27"/>
      <c r="W14" s="45"/>
    </row>
    <row r="15" spans="3:14" ht="28.5" customHeight="1">
      <c r="C15" s="99" t="s">
        <v>216</v>
      </c>
      <c r="D15" s="99"/>
      <c r="E15" s="99"/>
      <c r="F15" s="99"/>
      <c r="G15" s="99"/>
      <c r="H15" s="99"/>
      <c r="I15" s="99"/>
      <c r="J15" s="99"/>
      <c r="K15" s="99"/>
      <c r="L15" s="99"/>
      <c r="M15" s="99"/>
      <c r="N15" s="99"/>
    </row>
    <row r="16" ht="12.75" customHeight="1"/>
    <row r="17" spans="2:14" ht="15">
      <c r="B17" s="25" t="s">
        <v>137</v>
      </c>
      <c r="C17" s="98" t="s">
        <v>47</v>
      </c>
      <c r="D17" s="103"/>
      <c r="E17" s="103"/>
      <c r="F17" s="103"/>
      <c r="G17" s="103"/>
      <c r="H17" s="103"/>
      <c r="I17" s="103"/>
      <c r="J17" s="103"/>
      <c r="K17" s="103"/>
      <c r="L17" s="103"/>
      <c r="M17" s="103"/>
      <c r="N17" s="103"/>
    </row>
    <row r="18" spans="3:14" ht="14.25" customHeight="1">
      <c r="C18" s="111" t="s">
        <v>48</v>
      </c>
      <c r="D18" s="111"/>
      <c r="E18" s="111"/>
      <c r="F18" s="111"/>
      <c r="G18" s="111"/>
      <c r="H18" s="111"/>
      <c r="I18" s="111"/>
      <c r="J18" s="111"/>
      <c r="K18" s="111"/>
      <c r="L18" s="111"/>
      <c r="M18" s="111"/>
      <c r="N18" s="111"/>
    </row>
    <row r="19" ht="12.75" customHeight="1"/>
    <row r="20" spans="2:14" ht="15">
      <c r="B20" s="25" t="s">
        <v>181</v>
      </c>
      <c r="C20" s="98" t="s">
        <v>49</v>
      </c>
      <c r="D20" s="98"/>
      <c r="E20" s="98"/>
      <c r="F20" s="98"/>
      <c r="G20" s="98"/>
      <c r="H20" s="98"/>
      <c r="I20" s="98"/>
      <c r="J20" s="98"/>
      <c r="K20" s="98"/>
      <c r="L20" s="98"/>
      <c r="M20" s="98"/>
      <c r="N20" s="98"/>
    </row>
    <row r="21" spans="3:14" ht="29.25" customHeight="1">
      <c r="C21" s="99" t="s">
        <v>190</v>
      </c>
      <c r="D21" s="99"/>
      <c r="E21" s="99"/>
      <c r="F21" s="99"/>
      <c r="G21" s="99"/>
      <c r="H21" s="99"/>
      <c r="I21" s="99"/>
      <c r="J21" s="99"/>
      <c r="K21" s="99"/>
      <c r="L21" s="99"/>
      <c r="M21" s="99"/>
      <c r="N21" s="99"/>
    </row>
    <row r="22" ht="15"/>
    <row r="23" spans="2:14" ht="15">
      <c r="B23" s="25" t="s">
        <v>136</v>
      </c>
      <c r="C23" s="98" t="s">
        <v>97</v>
      </c>
      <c r="D23" s="98"/>
      <c r="E23" s="98"/>
      <c r="F23" s="98"/>
      <c r="G23" s="98"/>
      <c r="H23" s="98"/>
      <c r="I23" s="98"/>
      <c r="J23" s="98"/>
      <c r="K23" s="98"/>
      <c r="L23" s="98"/>
      <c r="M23" s="98"/>
      <c r="N23" s="98"/>
    </row>
    <row r="24" spans="3:14" ht="28.5" customHeight="1">
      <c r="C24" s="99" t="s">
        <v>191</v>
      </c>
      <c r="D24" s="99"/>
      <c r="E24" s="99"/>
      <c r="F24" s="99"/>
      <c r="G24" s="99"/>
      <c r="H24" s="99"/>
      <c r="I24" s="99"/>
      <c r="J24" s="99"/>
      <c r="K24" s="99"/>
      <c r="L24" s="99"/>
      <c r="M24" s="99"/>
      <c r="N24" s="99"/>
    </row>
    <row r="25" ht="15"/>
    <row r="26" spans="2:14" ht="15">
      <c r="B26" s="25" t="s">
        <v>135</v>
      </c>
      <c r="C26" s="98" t="s">
        <v>98</v>
      </c>
      <c r="D26" s="98"/>
      <c r="E26" s="98"/>
      <c r="F26" s="98"/>
      <c r="G26" s="98"/>
      <c r="H26" s="98"/>
      <c r="I26" s="98"/>
      <c r="J26" s="98"/>
      <c r="K26" s="98"/>
      <c r="L26" s="98"/>
      <c r="M26" s="98"/>
      <c r="N26" s="98"/>
    </row>
    <row r="27" spans="3:14" ht="29.25" customHeight="1">
      <c r="C27" s="99" t="s">
        <v>201</v>
      </c>
      <c r="D27" s="99"/>
      <c r="E27" s="99"/>
      <c r="F27" s="99"/>
      <c r="G27" s="99"/>
      <c r="H27" s="99"/>
      <c r="I27" s="99"/>
      <c r="J27" s="99"/>
      <c r="K27" s="99"/>
      <c r="L27" s="99"/>
      <c r="M27" s="99"/>
      <c r="N27" s="99"/>
    </row>
    <row r="28" ht="15"/>
    <row r="29" spans="2:14" ht="15">
      <c r="B29" s="25" t="s">
        <v>134</v>
      </c>
      <c r="C29" s="98" t="s">
        <v>50</v>
      </c>
      <c r="D29" s="98"/>
      <c r="E29" s="98"/>
      <c r="F29" s="98"/>
      <c r="G29" s="98"/>
      <c r="H29" s="98"/>
      <c r="I29" s="98"/>
      <c r="J29" s="98"/>
      <c r="K29" s="98"/>
      <c r="L29" s="98"/>
      <c r="M29" s="98"/>
      <c r="N29" s="98"/>
    </row>
    <row r="30" spans="3:14" ht="30.75" customHeight="1">
      <c r="C30" s="99" t="s">
        <v>237</v>
      </c>
      <c r="D30" s="99"/>
      <c r="E30" s="99"/>
      <c r="F30" s="99"/>
      <c r="G30" s="99"/>
      <c r="H30" s="99"/>
      <c r="I30" s="99"/>
      <c r="J30" s="99"/>
      <c r="K30" s="99"/>
      <c r="L30" s="99"/>
      <c r="M30" s="99"/>
      <c r="N30" s="99"/>
    </row>
    <row r="31" ht="15"/>
    <row r="32" spans="2:14" ht="15">
      <c r="B32" s="25" t="s">
        <v>133</v>
      </c>
      <c r="C32" s="100" t="s">
        <v>94</v>
      </c>
      <c r="D32" s="100"/>
      <c r="E32" s="100"/>
      <c r="F32" s="100"/>
      <c r="G32" s="100"/>
      <c r="H32" s="100"/>
      <c r="I32" s="100"/>
      <c r="J32" s="100"/>
      <c r="K32" s="100"/>
      <c r="L32" s="100"/>
      <c r="M32" s="100"/>
      <c r="N32" s="100"/>
    </row>
    <row r="33" spans="6:14" ht="58.5" customHeight="1">
      <c r="F33" s="57" t="s">
        <v>84</v>
      </c>
      <c r="G33" s="27"/>
      <c r="H33" s="56" t="s">
        <v>53</v>
      </c>
      <c r="I33" s="26"/>
      <c r="J33" s="57" t="s">
        <v>112</v>
      </c>
      <c r="K33" s="57"/>
      <c r="L33" s="57" t="s">
        <v>185</v>
      </c>
      <c r="M33" s="28"/>
      <c r="N33" s="56" t="s">
        <v>90</v>
      </c>
    </row>
    <row r="34" spans="6:14" ht="15">
      <c r="F34" s="41" t="s">
        <v>33</v>
      </c>
      <c r="H34" s="41" t="s">
        <v>33</v>
      </c>
      <c r="I34" s="26"/>
      <c r="J34" s="41" t="s">
        <v>33</v>
      </c>
      <c r="K34" s="41"/>
      <c r="L34" s="41" t="s">
        <v>33</v>
      </c>
      <c r="N34" s="41" t="s">
        <v>33</v>
      </c>
    </row>
    <row r="35" spans="3:9" ht="15">
      <c r="C35" s="29" t="s">
        <v>235</v>
      </c>
      <c r="D35" s="30"/>
      <c r="F35" s="41"/>
      <c r="H35" s="26"/>
      <c r="I35" s="26"/>
    </row>
    <row r="36" spans="3:6" ht="15">
      <c r="C36" s="29" t="s">
        <v>238</v>
      </c>
      <c r="D36" s="30"/>
      <c r="F36" s="41"/>
    </row>
    <row r="37" spans="3:6" ht="15">
      <c r="C37" s="29"/>
      <c r="D37" s="30"/>
      <c r="F37" s="41"/>
    </row>
    <row r="38" spans="3:6" ht="15">
      <c r="C38" s="76" t="s">
        <v>30</v>
      </c>
      <c r="D38" s="30"/>
      <c r="F38" s="41"/>
    </row>
    <row r="39" spans="3:14" ht="15">
      <c r="C39" s="22" t="s">
        <v>184</v>
      </c>
      <c r="F39" s="31">
        <v>67360</v>
      </c>
      <c r="G39" s="32"/>
      <c r="H39" s="31">
        <v>30725</v>
      </c>
      <c r="I39" s="32"/>
      <c r="J39" s="32">
        <v>175</v>
      </c>
      <c r="K39" s="32"/>
      <c r="L39" s="50">
        <v>0</v>
      </c>
      <c r="M39" s="32"/>
      <c r="N39" s="32">
        <f>+J39+H39+F39</f>
        <v>98260</v>
      </c>
    </row>
    <row r="40" spans="3:14" ht="15">
      <c r="C40" s="22" t="s">
        <v>182</v>
      </c>
      <c r="F40" s="50">
        <v>0</v>
      </c>
      <c r="G40" s="33"/>
      <c r="H40" s="52">
        <v>0</v>
      </c>
      <c r="I40" s="33"/>
      <c r="J40" s="50">
        <v>0</v>
      </c>
      <c r="K40" s="50"/>
      <c r="L40" s="50">
        <v>0</v>
      </c>
      <c r="M40" s="33"/>
      <c r="N40" s="51">
        <f>+J40+H40+F40</f>
        <v>0</v>
      </c>
    </row>
    <row r="41" spans="3:14" ht="15">
      <c r="C41" s="22" t="s">
        <v>186</v>
      </c>
      <c r="F41" s="53">
        <f>+F39</f>
        <v>67360</v>
      </c>
      <c r="G41" s="36"/>
      <c r="H41" s="35">
        <f>+H40+H39</f>
        <v>30725</v>
      </c>
      <c r="I41" s="36"/>
      <c r="J41" s="35">
        <f>+J40+J39</f>
        <v>175</v>
      </c>
      <c r="K41" s="35"/>
      <c r="L41" s="78">
        <f>+L40</f>
        <v>0</v>
      </c>
      <c r="M41" s="36"/>
      <c r="N41" s="35">
        <f>+L41+J41+H41+F41</f>
        <v>98260</v>
      </c>
    </row>
    <row r="42" ht="15">
      <c r="F42" s="41"/>
    </row>
    <row r="43" spans="3:6" ht="15">
      <c r="C43" s="76" t="s">
        <v>183</v>
      </c>
      <c r="F43" s="41"/>
    </row>
    <row r="44" spans="3:14" ht="15">
      <c r="C44" s="22" t="s">
        <v>91</v>
      </c>
      <c r="F44" s="31">
        <v>12854</v>
      </c>
      <c r="G44" s="32"/>
      <c r="H44" s="38">
        <v>4181</v>
      </c>
      <c r="I44" s="32"/>
      <c r="J44" s="34">
        <v>-20</v>
      </c>
      <c r="K44" s="34"/>
      <c r="L44" s="34">
        <v>0</v>
      </c>
      <c r="M44" s="32"/>
      <c r="N44" s="38">
        <f>SUM(F44:L44)</f>
        <v>17015</v>
      </c>
    </row>
    <row r="45" spans="3:15" ht="15">
      <c r="C45" s="22" t="s">
        <v>88</v>
      </c>
      <c r="F45" s="32"/>
      <c r="G45" s="32"/>
      <c r="H45" s="32"/>
      <c r="I45" s="32"/>
      <c r="J45" s="32"/>
      <c r="K45" s="32"/>
      <c r="L45" s="32"/>
      <c r="M45" s="32"/>
      <c r="N45" s="38">
        <v>2300</v>
      </c>
      <c r="O45" s="38"/>
    </row>
    <row r="46" spans="3:14" ht="15">
      <c r="C46" s="22" t="s">
        <v>89</v>
      </c>
      <c r="F46" s="32"/>
      <c r="G46" s="32"/>
      <c r="H46" s="32"/>
      <c r="I46" s="32"/>
      <c r="J46" s="32"/>
      <c r="K46" s="32"/>
      <c r="L46" s="32"/>
      <c r="M46" s="32"/>
      <c r="N46" s="38">
        <v>-9410</v>
      </c>
    </row>
    <row r="47" spans="3:14" ht="15">
      <c r="C47" s="22" t="s">
        <v>187</v>
      </c>
      <c r="F47" s="32"/>
      <c r="G47" s="32"/>
      <c r="H47" s="32"/>
      <c r="I47" s="32"/>
      <c r="J47" s="32"/>
      <c r="K47" s="32"/>
      <c r="L47" s="32"/>
      <c r="M47" s="32"/>
      <c r="N47" s="38">
        <v>0</v>
      </c>
    </row>
    <row r="48" spans="3:14" ht="15">
      <c r="C48" s="22" t="s">
        <v>31</v>
      </c>
      <c r="F48" s="32"/>
      <c r="G48" s="32"/>
      <c r="H48" s="32"/>
      <c r="I48" s="32"/>
      <c r="J48" s="32"/>
      <c r="K48" s="32"/>
      <c r="L48" s="32"/>
      <c r="M48" s="32"/>
      <c r="N48" s="39">
        <v>1</v>
      </c>
    </row>
    <row r="49" spans="3:14" ht="15">
      <c r="C49" s="22" t="s">
        <v>154</v>
      </c>
      <c r="F49" s="32"/>
      <c r="G49" s="32"/>
      <c r="H49" s="32"/>
      <c r="I49" s="32"/>
      <c r="J49" s="32"/>
      <c r="K49" s="32"/>
      <c r="L49" s="32"/>
      <c r="M49" s="32"/>
      <c r="N49" s="38">
        <f>SUM(N44:N48)</f>
        <v>9906</v>
      </c>
    </row>
    <row r="50" spans="3:14" ht="15">
      <c r="C50" s="22" t="s">
        <v>3</v>
      </c>
      <c r="F50" s="32"/>
      <c r="G50" s="32"/>
      <c r="H50" s="32"/>
      <c r="I50" s="32"/>
      <c r="J50" s="32"/>
      <c r="K50" s="32"/>
      <c r="L50" s="32"/>
      <c r="M50" s="32"/>
      <c r="N50" s="39">
        <v>-4674</v>
      </c>
    </row>
    <row r="51" spans="3:14" ht="15">
      <c r="C51" s="22" t="s">
        <v>158</v>
      </c>
      <c r="F51" s="32"/>
      <c r="G51" s="32"/>
      <c r="H51" s="32"/>
      <c r="I51" s="32"/>
      <c r="J51" s="32"/>
      <c r="K51" s="32"/>
      <c r="L51" s="32"/>
      <c r="M51" s="32"/>
      <c r="N51" s="37">
        <f>+N50+N49</f>
        <v>5232</v>
      </c>
    </row>
    <row r="52" ht="15"/>
    <row r="53" spans="6:14" ht="15">
      <c r="F53" s="41"/>
      <c r="H53" s="41"/>
      <c r="I53" s="26"/>
      <c r="J53" s="41"/>
      <c r="K53" s="41"/>
      <c r="L53" s="41"/>
      <c r="N53" s="41"/>
    </row>
    <row r="54" spans="3:4" ht="15">
      <c r="C54" s="29" t="s">
        <v>235</v>
      </c>
      <c r="D54" s="30"/>
    </row>
    <row r="55" spans="3:4" ht="15">
      <c r="C55" s="29" t="s">
        <v>239</v>
      </c>
      <c r="D55" s="30"/>
    </row>
    <row r="56" spans="3:4" ht="15">
      <c r="C56" s="29"/>
      <c r="D56" s="30"/>
    </row>
    <row r="57" spans="3:4" ht="15">
      <c r="C57" s="76" t="s">
        <v>30</v>
      </c>
      <c r="D57" s="30"/>
    </row>
    <row r="58" spans="3:14" ht="15">
      <c r="C58" s="22" t="s">
        <v>184</v>
      </c>
      <c r="F58" s="32">
        <v>88105</v>
      </c>
      <c r="G58" s="32"/>
      <c r="H58" s="32">
        <v>31163</v>
      </c>
      <c r="I58" s="32"/>
      <c r="J58" s="32">
        <v>0</v>
      </c>
      <c r="K58" s="32"/>
      <c r="L58" s="50">
        <v>0</v>
      </c>
      <c r="M58" s="32"/>
      <c r="N58" s="32">
        <f>+J58+H58+F58</f>
        <v>119268</v>
      </c>
    </row>
    <row r="59" spans="3:14" ht="15">
      <c r="C59" s="22" t="s">
        <v>182</v>
      </c>
      <c r="F59" s="51">
        <v>0</v>
      </c>
      <c r="G59" s="27"/>
      <c r="H59" s="51">
        <v>0</v>
      </c>
      <c r="I59" s="51"/>
      <c r="J59" s="51">
        <v>0</v>
      </c>
      <c r="K59" s="51"/>
      <c r="L59" s="51">
        <v>0</v>
      </c>
      <c r="M59" s="27"/>
      <c r="N59" s="51">
        <f>+J59+H59+F59</f>
        <v>0</v>
      </c>
    </row>
    <row r="60" spans="3:14" ht="15">
      <c r="C60" s="22" t="s">
        <v>186</v>
      </c>
      <c r="F60" s="35">
        <f>+F58</f>
        <v>88105</v>
      </c>
      <c r="G60" s="36"/>
      <c r="H60" s="53">
        <f>+J59+H58</f>
        <v>31163</v>
      </c>
      <c r="I60" s="36"/>
      <c r="J60" s="53">
        <f>+N59+J58</f>
        <v>0</v>
      </c>
      <c r="K60" s="53"/>
      <c r="L60" s="79">
        <f>+L59+L58</f>
        <v>0</v>
      </c>
      <c r="M60" s="36"/>
      <c r="N60" s="35">
        <f>+N58</f>
        <v>119268</v>
      </c>
    </row>
    <row r="61" spans="6:14" ht="15">
      <c r="F61" s="38"/>
      <c r="G61" s="38"/>
      <c r="H61" s="38"/>
      <c r="I61" s="38"/>
      <c r="J61" s="38"/>
      <c r="K61" s="38"/>
      <c r="L61" s="38"/>
      <c r="M61" s="38"/>
      <c r="N61" s="38"/>
    </row>
    <row r="62" spans="3:14" ht="15">
      <c r="C62" s="76" t="s">
        <v>183</v>
      </c>
      <c r="F62" s="38"/>
      <c r="G62" s="38"/>
      <c r="H62" s="38"/>
      <c r="I62" s="38"/>
      <c r="J62" s="38"/>
      <c r="K62" s="38"/>
      <c r="L62" s="38"/>
      <c r="M62" s="38"/>
      <c r="N62" s="38"/>
    </row>
    <row r="63" spans="3:14" ht="15">
      <c r="C63" s="22" t="s">
        <v>91</v>
      </c>
      <c r="F63" s="38">
        <v>21895</v>
      </c>
      <c r="G63" s="38"/>
      <c r="H63" s="38">
        <v>4027</v>
      </c>
      <c r="I63" s="38"/>
      <c r="J63" s="38">
        <v>42</v>
      </c>
      <c r="K63" s="38"/>
      <c r="L63" s="38">
        <v>0</v>
      </c>
      <c r="M63" s="38"/>
      <c r="N63" s="38">
        <f>SUM(F63:M63)</f>
        <v>25964</v>
      </c>
    </row>
    <row r="64" spans="3:14" ht="15">
      <c r="C64" s="22" t="s">
        <v>88</v>
      </c>
      <c r="F64" s="38"/>
      <c r="G64" s="38"/>
      <c r="H64" s="38"/>
      <c r="I64" s="38"/>
      <c r="J64" s="38"/>
      <c r="K64" s="38"/>
      <c r="L64" s="38"/>
      <c r="M64" s="38"/>
      <c r="N64" s="38">
        <v>4463</v>
      </c>
    </row>
    <row r="65" spans="3:14" ht="15">
      <c r="C65" s="22" t="s">
        <v>89</v>
      </c>
      <c r="F65" s="38"/>
      <c r="G65" s="38"/>
      <c r="H65" s="38"/>
      <c r="I65" s="38"/>
      <c r="J65" s="38"/>
      <c r="K65" s="38"/>
      <c r="L65" s="38"/>
      <c r="M65" s="38"/>
      <c r="N65" s="38">
        <v>-1657</v>
      </c>
    </row>
    <row r="66" spans="3:14" ht="15">
      <c r="C66" s="22" t="s">
        <v>187</v>
      </c>
      <c r="F66" s="38"/>
      <c r="G66" s="38"/>
      <c r="H66" s="38"/>
      <c r="I66" s="38"/>
      <c r="J66" s="38"/>
      <c r="K66" s="38"/>
      <c r="L66" s="38"/>
      <c r="M66" s="38"/>
      <c r="N66" s="38">
        <v>0</v>
      </c>
    </row>
    <row r="67" spans="3:14" ht="15">
      <c r="C67" s="22" t="s">
        <v>31</v>
      </c>
      <c r="F67" s="38"/>
      <c r="G67" s="38"/>
      <c r="H67" s="38"/>
      <c r="I67" s="38"/>
      <c r="J67" s="38"/>
      <c r="K67" s="38"/>
      <c r="L67" s="38"/>
      <c r="M67" s="38"/>
      <c r="N67" s="38">
        <v>-72</v>
      </c>
    </row>
    <row r="68" spans="3:14" ht="15">
      <c r="C68" s="22" t="s">
        <v>154</v>
      </c>
      <c r="F68" s="38"/>
      <c r="G68" s="38"/>
      <c r="H68" s="38"/>
      <c r="I68" s="38"/>
      <c r="J68" s="38"/>
      <c r="K68" s="38"/>
      <c r="L68" s="38"/>
      <c r="M68" s="38"/>
      <c r="N68" s="40">
        <f>SUM(N63:N67)</f>
        <v>28698</v>
      </c>
    </row>
    <row r="69" spans="3:14" ht="15">
      <c r="C69" s="22" t="s">
        <v>3</v>
      </c>
      <c r="F69" s="38"/>
      <c r="G69" s="38"/>
      <c r="H69" s="38"/>
      <c r="I69" s="38"/>
      <c r="J69" s="38"/>
      <c r="K69" s="38"/>
      <c r="L69" s="38"/>
      <c r="M69" s="38"/>
      <c r="N69" s="39">
        <v>-6838</v>
      </c>
    </row>
    <row r="70" spans="3:14" ht="15">
      <c r="C70" s="22" t="s">
        <v>158</v>
      </c>
      <c r="F70" s="38"/>
      <c r="G70" s="38"/>
      <c r="H70" s="38"/>
      <c r="I70" s="38"/>
      <c r="J70" s="38"/>
      <c r="K70" s="38"/>
      <c r="L70" s="38"/>
      <c r="M70" s="38"/>
      <c r="N70" s="37">
        <f>+N69+N68</f>
        <v>21860</v>
      </c>
    </row>
    <row r="71" spans="6:14" ht="15">
      <c r="F71" s="38"/>
      <c r="G71" s="38"/>
      <c r="H71" s="38"/>
      <c r="I71" s="38"/>
      <c r="J71" s="38"/>
      <c r="K71" s="38"/>
      <c r="L71" s="38"/>
      <c r="M71" s="38"/>
      <c r="N71" s="38"/>
    </row>
    <row r="72" spans="2:14" ht="15">
      <c r="B72" s="25" t="s">
        <v>132</v>
      </c>
      <c r="C72" s="98" t="s">
        <v>79</v>
      </c>
      <c r="D72" s="98"/>
      <c r="E72" s="98"/>
      <c r="F72" s="98"/>
      <c r="G72" s="98"/>
      <c r="H72" s="98"/>
      <c r="I72" s="98"/>
      <c r="J72" s="98"/>
      <c r="K72" s="98"/>
      <c r="L72" s="98"/>
      <c r="M72" s="98"/>
      <c r="N72" s="98"/>
    </row>
    <row r="73" spans="3:14" ht="15">
      <c r="C73" s="99" t="s">
        <v>130</v>
      </c>
      <c r="D73" s="102"/>
      <c r="E73" s="102"/>
      <c r="F73" s="102"/>
      <c r="G73" s="102"/>
      <c r="H73" s="102"/>
      <c r="I73" s="102"/>
      <c r="J73" s="102"/>
      <c r="K73" s="102"/>
      <c r="L73" s="102"/>
      <c r="M73" s="102"/>
      <c r="N73" s="102"/>
    </row>
    <row r="74" spans="6:14" ht="15">
      <c r="F74" s="38"/>
      <c r="G74" s="38"/>
      <c r="H74" s="38"/>
      <c r="I74" s="38"/>
      <c r="J74" s="38"/>
      <c r="K74" s="38"/>
      <c r="L74" s="38"/>
      <c r="M74" s="38"/>
      <c r="N74" s="38"/>
    </row>
    <row r="75" spans="2:14" ht="15">
      <c r="B75" s="25" t="s">
        <v>131</v>
      </c>
      <c r="C75" s="98" t="s">
        <v>54</v>
      </c>
      <c r="D75" s="98"/>
      <c r="E75" s="98"/>
      <c r="F75" s="98"/>
      <c r="G75" s="98"/>
      <c r="H75" s="98"/>
      <c r="I75" s="98"/>
      <c r="J75" s="98"/>
      <c r="K75" s="98"/>
      <c r="L75" s="98"/>
      <c r="M75" s="98"/>
      <c r="N75" s="98"/>
    </row>
    <row r="76" spans="3:14" ht="30" customHeight="1">
      <c r="C76" s="99" t="s">
        <v>240</v>
      </c>
      <c r="D76" s="99"/>
      <c r="E76" s="99"/>
      <c r="F76" s="99"/>
      <c r="G76" s="99"/>
      <c r="H76" s="99"/>
      <c r="I76" s="99"/>
      <c r="J76" s="99"/>
      <c r="K76" s="99"/>
      <c r="L76" s="99"/>
      <c r="M76" s="99"/>
      <c r="N76" s="99"/>
    </row>
    <row r="77" ht="15"/>
    <row r="78" spans="2:14" ht="15">
      <c r="B78" s="25" t="s">
        <v>202</v>
      </c>
      <c r="C78" s="98" t="s">
        <v>95</v>
      </c>
      <c r="D78" s="98"/>
      <c r="E78" s="98"/>
      <c r="F78" s="98"/>
      <c r="G78" s="98"/>
      <c r="H78" s="98"/>
      <c r="I78" s="98"/>
      <c r="J78" s="98"/>
      <c r="K78" s="98"/>
      <c r="L78" s="98"/>
      <c r="M78" s="98"/>
      <c r="N78" s="98"/>
    </row>
    <row r="79" spans="3:14" ht="15.75" customHeight="1">
      <c r="C79" s="99" t="s">
        <v>188</v>
      </c>
      <c r="D79" s="99"/>
      <c r="E79" s="99"/>
      <c r="F79" s="99"/>
      <c r="G79" s="99"/>
      <c r="H79" s="99"/>
      <c r="I79" s="99"/>
      <c r="J79" s="99"/>
      <c r="K79" s="99"/>
      <c r="L79" s="99"/>
      <c r="M79" s="99"/>
      <c r="N79" s="99"/>
    </row>
    <row r="80" spans="3:14" ht="18" customHeight="1">
      <c r="C80" s="58"/>
      <c r="D80" s="58"/>
      <c r="E80" s="58"/>
      <c r="F80" s="58"/>
      <c r="G80" s="58"/>
      <c r="H80" s="58"/>
      <c r="I80" s="58"/>
      <c r="J80" s="58"/>
      <c r="K80" s="58"/>
      <c r="L80" s="58"/>
      <c r="M80" s="58"/>
      <c r="N80" s="58"/>
    </row>
    <row r="81" spans="2:14" ht="15">
      <c r="B81" s="25" t="s">
        <v>139</v>
      </c>
      <c r="C81" s="98" t="s">
        <v>110</v>
      </c>
      <c r="D81" s="98"/>
      <c r="E81" s="98"/>
      <c r="F81" s="98"/>
      <c r="G81" s="98"/>
      <c r="H81" s="98"/>
      <c r="I81" s="98"/>
      <c r="J81" s="98"/>
      <c r="K81" s="98"/>
      <c r="L81" s="98"/>
      <c r="M81" s="98"/>
      <c r="N81" s="98"/>
    </row>
    <row r="82" spans="3:14" ht="30" customHeight="1">
      <c r="C82" s="101" t="s">
        <v>250</v>
      </c>
      <c r="D82" s="101"/>
      <c r="E82" s="101"/>
      <c r="F82" s="101"/>
      <c r="G82" s="101"/>
      <c r="H82" s="101"/>
      <c r="I82" s="101"/>
      <c r="J82" s="101"/>
      <c r="K82" s="101"/>
      <c r="L82" s="101"/>
      <c r="M82" s="101"/>
      <c r="N82" s="101"/>
    </row>
    <row r="83" ht="15"/>
    <row r="84" spans="2:3" ht="15">
      <c r="B84" s="25" t="s">
        <v>140</v>
      </c>
      <c r="C84" s="30" t="s">
        <v>113</v>
      </c>
    </row>
    <row r="85" spans="2:14" ht="28.5" customHeight="1">
      <c r="B85" s="25"/>
      <c r="C85" s="99" t="s">
        <v>241</v>
      </c>
      <c r="D85" s="99"/>
      <c r="E85" s="99"/>
      <c r="F85" s="99"/>
      <c r="G85" s="99"/>
      <c r="H85" s="99"/>
      <c r="I85" s="99"/>
      <c r="J85" s="99"/>
      <c r="K85" s="99"/>
      <c r="L85" s="99"/>
      <c r="M85" s="99"/>
      <c r="N85" s="99"/>
    </row>
    <row r="86" spans="2:3" ht="15">
      <c r="B86" s="25"/>
      <c r="C86" s="80"/>
    </row>
    <row r="87" spans="2:14" ht="15">
      <c r="B87" s="25" t="s">
        <v>141</v>
      </c>
      <c r="C87" s="98" t="s">
        <v>55</v>
      </c>
      <c r="D87" s="98"/>
      <c r="E87" s="98"/>
      <c r="F87" s="98"/>
      <c r="G87" s="98"/>
      <c r="H87" s="98"/>
      <c r="I87" s="98"/>
      <c r="J87" s="98"/>
      <c r="K87" s="98"/>
      <c r="L87" s="98"/>
      <c r="M87" s="98"/>
      <c r="N87" s="98"/>
    </row>
    <row r="88" spans="3:14" ht="62.25" customHeight="1">
      <c r="C88" s="97" t="s">
        <v>245</v>
      </c>
      <c r="D88" s="97"/>
      <c r="E88" s="97"/>
      <c r="F88" s="97"/>
      <c r="G88" s="97"/>
      <c r="H88" s="97"/>
      <c r="I88" s="97"/>
      <c r="J88" s="97"/>
      <c r="K88" s="97"/>
      <c r="L88" s="97"/>
      <c r="M88" s="97"/>
      <c r="N88" s="97"/>
    </row>
    <row r="89" spans="3:14" ht="48" customHeight="1">
      <c r="C89" s="97" t="s">
        <v>246</v>
      </c>
      <c r="D89" s="97"/>
      <c r="E89" s="97"/>
      <c r="F89" s="97"/>
      <c r="G89" s="97"/>
      <c r="H89" s="97"/>
      <c r="I89" s="97"/>
      <c r="J89" s="97"/>
      <c r="K89" s="97"/>
      <c r="L89" s="97"/>
      <c r="M89" s="97"/>
      <c r="N89" s="97"/>
    </row>
    <row r="90" spans="3:14" ht="62.25" customHeight="1">
      <c r="C90" s="97" t="s">
        <v>247</v>
      </c>
      <c r="D90" s="97"/>
      <c r="E90" s="97"/>
      <c r="F90" s="97"/>
      <c r="G90" s="97"/>
      <c r="H90" s="97"/>
      <c r="I90" s="97"/>
      <c r="J90" s="97"/>
      <c r="K90" s="97"/>
      <c r="L90" s="97"/>
      <c r="M90" s="97"/>
      <c r="N90" s="97"/>
    </row>
    <row r="91" spans="3:14" ht="30" customHeight="1">
      <c r="C91" s="99" t="s">
        <v>248</v>
      </c>
      <c r="D91" s="99"/>
      <c r="E91" s="99"/>
      <c r="F91" s="99"/>
      <c r="G91" s="99"/>
      <c r="H91" s="99"/>
      <c r="I91" s="99"/>
      <c r="J91" s="99"/>
      <c r="K91" s="99"/>
      <c r="L91" s="99"/>
      <c r="M91" s="99"/>
      <c r="N91" s="99"/>
    </row>
    <row r="92" ht="15" customHeight="1"/>
    <row r="93" spans="2:14" ht="15">
      <c r="B93" s="25" t="s">
        <v>142</v>
      </c>
      <c r="C93" s="98" t="s">
        <v>80</v>
      </c>
      <c r="D93" s="98"/>
      <c r="E93" s="98"/>
      <c r="F93" s="98"/>
      <c r="G93" s="98"/>
      <c r="H93" s="98"/>
      <c r="I93" s="98"/>
      <c r="J93" s="98"/>
      <c r="K93" s="98"/>
      <c r="L93" s="98"/>
      <c r="M93" s="98"/>
      <c r="N93" s="98"/>
    </row>
    <row r="94" spans="3:14" ht="75.75" customHeight="1">
      <c r="C94" s="99" t="s">
        <v>249</v>
      </c>
      <c r="D94" s="99"/>
      <c r="E94" s="99"/>
      <c r="F94" s="99"/>
      <c r="G94" s="99"/>
      <c r="H94" s="99"/>
      <c r="I94" s="99"/>
      <c r="J94" s="99"/>
      <c r="K94" s="99"/>
      <c r="L94" s="99"/>
      <c r="M94" s="99"/>
      <c r="N94" s="99"/>
    </row>
    <row r="95" ht="15" customHeight="1"/>
    <row r="96" spans="2:14" ht="15">
      <c r="B96" s="25" t="s">
        <v>143</v>
      </c>
      <c r="C96" s="98" t="s">
        <v>180</v>
      </c>
      <c r="D96" s="98"/>
      <c r="E96" s="98"/>
      <c r="F96" s="98"/>
      <c r="G96" s="98"/>
      <c r="H96" s="98"/>
      <c r="I96" s="98"/>
      <c r="J96" s="98"/>
      <c r="K96" s="98"/>
      <c r="L96" s="98"/>
      <c r="M96" s="98"/>
      <c r="N96" s="98"/>
    </row>
    <row r="97" spans="2:14" ht="90" customHeight="1">
      <c r="B97" s="25"/>
      <c r="C97" s="99" t="s">
        <v>251</v>
      </c>
      <c r="D97" s="99"/>
      <c r="E97" s="99"/>
      <c r="F97" s="99"/>
      <c r="G97" s="99"/>
      <c r="H97" s="99"/>
      <c r="I97" s="99"/>
      <c r="J97" s="99"/>
      <c r="K97" s="99"/>
      <c r="L97" s="99"/>
      <c r="M97" s="99"/>
      <c r="N97" s="99"/>
    </row>
    <row r="98" spans="2:14" ht="15">
      <c r="B98" s="25"/>
      <c r="C98" s="24"/>
      <c r="D98" s="24"/>
      <c r="E98" s="24"/>
      <c r="F98" s="24"/>
      <c r="G98" s="24"/>
      <c r="H98" s="24"/>
      <c r="I98" s="24"/>
      <c r="J98" s="24"/>
      <c r="K98" s="24"/>
      <c r="L98" s="24"/>
      <c r="M98" s="24"/>
      <c r="N98" s="24"/>
    </row>
    <row r="99" spans="2:14" ht="15">
      <c r="B99" s="25" t="s">
        <v>144</v>
      </c>
      <c r="C99" s="98" t="s">
        <v>170</v>
      </c>
      <c r="D99" s="98"/>
      <c r="E99" s="98"/>
      <c r="F99" s="98"/>
      <c r="G99" s="98"/>
      <c r="H99" s="98"/>
      <c r="I99" s="98"/>
      <c r="J99" s="98"/>
      <c r="K99" s="98"/>
      <c r="L99" s="98"/>
      <c r="M99" s="98"/>
      <c r="N99" s="98"/>
    </row>
    <row r="100" spans="3:14" ht="15" customHeight="1">
      <c r="C100" s="105" t="s">
        <v>171</v>
      </c>
      <c r="D100" s="105"/>
      <c r="E100" s="105"/>
      <c r="F100" s="105"/>
      <c r="G100" s="105"/>
      <c r="H100" s="105"/>
      <c r="I100" s="105"/>
      <c r="J100" s="105"/>
      <c r="K100" s="105"/>
      <c r="L100" s="105"/>
      <c r="M100" s="105"/>
      <c r="N100" s="105"/>
    </row>
    <row r="101" ht="15"/>
    <row r="102" spans="2:14" ht="15">
      <c r="B102" s="25" t="s">
        <v>145</v>
      </c>
      <c r="C102" s="98" t="s">
        <v>3</v>
      </c>
      <c r="D102" s="98"/>
      <c r="E102" s="98"/>
      <c r="F102" s="98"/>
      <c r="G102" s="98"/>
      <c r="H102" s="98"/>
      <c r="I102" s="98"/>
      <c r="J102" s="98"/>
      <c r="K102" s="98"/>
      <c r="L102" s="98"/>
      <c r="M102" s="98"/>
      <c r="N102" s="98"/>
    </row>
    <row r="103" spans="3:14" ht="15">
      <c r="C103" s="104" t="s">
        <v>56</v>
      </c>
      <c r="D103" s="104"/>
      <c r="E103" s="104"/>
      <c r="F103" s="104"/>
      <c r="G103" s="104"/>
      <c r="H103" s="104"/>
      <c r="I103" s="104"/>
      <c r="J103" s="104"/>
      <c r="K103" s="104"/>
      <c r="L103" s="104"/>
      <c r="M103" s="104"/>
      <c r="N103" s="104"/>
    </row>
    <row r="104" spans="10:12" ht="15">
      <c r="J104" s="41" t="s">
        <v>67</v>
      </c>
      <c r="K104" s="42"/>
      <c r="L104" s="42" t="s">
        <v>109</v>
      </c>
    </row>
    <row r="105" spans="10:12" ht="15">
      <c r="J105" s="41" t="s">
        <v>68</v>
      </c>
      <c r="K105" s="41"/>
      <c r="L105" s="41" t="s">
        <v>68</v>
      </c>
    </row>
    <row r="106" spans="10:12" ht="15">
      <c r="J106" s="43" t="s">
        <v>229</v>
      </c>
      <c r="K106" s="43"/>
      <c r="L106" s="43" t="s">
        <v>229</v>
      </c>
    </row>
    <row r="107" spans="10:12" ht="15">
      <c r="J107" s="41" t="s">
        <v>33</v>
      </c>
      <c r="K107" s="41"/>
      <c r="L107" s="41" t="s">
        <v>33</v>
      </c>
    </row>
    <row r="108" spans="4:12" ht="15">
      <c r="D108" s="104" t="s">
        <v>57</v>
      </c>
      <c r="E108" s="104"/>
      <c r="I108" s="34"/>
      <c r="J108" s="34">
        <v>1388</v>
      </c>
      <c r="K108" s="34"/>
      <c r="L108" s="34">
        <v>4189</v>
      </c>
    </row>
    <row r="109" spans="4:12" ht="15">
      <c r="D109" s="22" t="s">
        <v>9</v>
      </c>
      <c r="I109" s="34"/>
      <c r="J109" s="34">
        <v>151</v>
      </c>
      <c r="K109" s="34"/>
      <c r="L109" s="34">
        <v>485</v>
      </c>
    </row>
    <row r="110" spans="9:12" ht="15">
      <c r="I110" s="44"/>
      <c r="J110" s="44">
        <f>SUM(J108:J109)</f>
        <v>1539</v>
      </c>
      <c r="K110" s="77"/>
      <c r="L110" s="44">
        <f>SUM(L108:L109)</f>
        <v>4674</v>
      </c>
    </row>
    <row r="111" ht="15"/>
    <row r="112" spans="3:14" ht="30.75" customHeight="1">
      <c r="C112" s="99" t="s">
        <v>221</v>
      </c>
      <c r="D112" s="99"/>
      <c r="E112" s="99"/>
      <c r="F112" s="99"/>
      <c r="G112" s="99"/>
      <c r="H112" s="99"/>
      <c r="I112" s="99"/>
      <c r="J112" s="99"/>
      <c r="K112" s="99"/>
      <c r="L112" s="99"/>
      <c r="M112" s="99"/>
      <c r="N112" s="99"/>
    </row>
    <row r="113" ht="15"/>
    <row r="114" spans="2:14" ht="15">
      <c r="B114" s="25" t="s">
        <v>146</v>
      </c>
      <c r="C114" s="98" t="s">
        <v>111</v>
      </c>
      <c r="D114" s="98"/>
      <c r="E114" s="98"/>
      <c r="F114" s="98"/>
      <c r="G114" s="98"/>
      <c r="H114" s="98"/>
      <c r="I114" s="98"/>
      <c r="J114" s="98"/>
      <c r="K114" s="98"/>
      <c r="L114" s="98"/>
      <c r="M114" s="98"/>
      <c r="N114" s="98"/>
    </row>
    <row r="115" spans="3:14" ht="30.75" customHeight="1">
      <c r="C115" s="99" t="s">
        <v>189</v>
      </c>
      <c r="D115" s="99"/>
      <c r="E115" s="99"/>
      <c r="F115" s="99"/>
      <c r="G115" s="99"/>
      <c r="H115" s="99"/>
      <c r="I115" s="99"/>
      <c r="J115" s="99"/>
      <c r="K115" s="99"/>
      <c r="L115" s="99"/>
      <c r="M115" s="99"/>
      <c r="N115" s="99"/>
    </row>
    <row r="116" ht="15"/>
    <row r="117" spans="2:14" ht="15">
      <c r="B117" s="25" t="s">
        <v>147</v>
      </c>
      <c r="C117" s="98" t="s">
        <v>106</v>
      </c>
      <c r="D117" s="103"/>
      <c r="E117" s="103"/>
      <c r="F117" s="103"/>
      <c r="G117" s="103"/>
      <c r="H117" s="103"/>
      <c r="I117" s="103"/>
      <c r="J117" s="103"/>
      <c r="K117" s="103"/>
      <c r="L117" s="103"/>
      <c r="M117" s="103"/>
      <c r="N117" s="103"/>
    </row>
    <row r="118" spans="3:4" ht="15">
      <c r="C118" s="45" t="s">
        <v>51</v>
      </c>
      <c r="D118" s="22" t="s">
        <v>176</v>
      </c>
    </row>
    <row r="119" ht="10.5" customHeight="1"/>
    <row r="120" ht="15">
      <c r="J120" s="43" t="s">
        <v>33</v>
      </c>
    </row>
    <row r="121" spans="4:10" ht="15">
      <c r="D121" s="22" t="s">
        <v>58</v>
      </c>
      <c r="H121" s="46"/>
      <c r="J121" s="74">
        <v>19313</v>
      </c>
    </row>
    <row r="122" spans="4:10" ht="15">
      <c r="D122" s="22" t="s">
        <v>59</v>
      </c>
      <c r="H122" s="46"/>
      <c r="J122" s="74">
        <v>19547</v>
      </c>
    </row>
    <row r="123" spans="4:10" ht="15">
      <c r="D123" s="22" t="s">
        <v>217</v>
      </c>
      <c r="H123" s="46"/>
      <c r="J123" s="74">
        <v>-8489</v>
      </c>
    </row>
    <row r="124" ht="8.25" customHeight="1"/>
    <row r="125" spans="3:4" ht="15">
      <c r="C125" s="45" t="s">
        <v>52</v>
      </c>
      <c r="D125" s="22" t="s">
        <v>242</v>
      </c>
    </row>
    <row r="126" ht="9.75" customHeight="1"/>
    <row r="127" ht="15">
      <c r="J127" s="43" t="s">
        <v>33</v>
      </c>
    </row>
    <row r="128" spans="4:10" ht="15">
      <c r="D128" s="22" t="s">
        <v>60</v>
      </c>
      <c r="H128" s="38"/>
      <c r="J128" s="74">
        <v>18730</v>
      </c>
    </row>
    <row r="129" spans="4:12" ht="15">
      <c r="D129" s="22" t="s">
        <v>61</v>
      </c>
      <c r="H129" s="38"/>
      <c r="J129" s="38">
        <v>15453</v>
      </c>
      <c r="K129" s="38"/>
      <c r="L129" s="38"/>
    </row>
    <row r="130" spans="4:10" ht="15">
      <c r="D130" s="22" t="s">
        <v>62</v>
      </c>
      <c r="H130" s="38"/>
      <c r="J130" s="74">
        <v>15453</v>
      </c>
    </row>
    <row r="131" ht="11.25" customHeight="1"/>
    <row r="132" spans="2:14" ht="15">
      <c r="B132" s="25" t="s">
        <v>148</v>
      </c>
      <c r="C132" s="98" t="s">
        <v>63</v>
      </c>
      <c r="D132" s="98"/>
      <c r="E132" s="98"/>
      <c r="F132" s="98"/>
      <c r="G132" s="98"/>
      <c r="H132" s="98"/>
      <c r="I132" s="98"/>
      <c r="J132" s="98"/>
      <c r="K132" s="98"/>
      <c r="L132" s="98"/>
      <c r="M132" s="98"/>
      <c r="N132" s="98"/>
    </row>
    <row r="133" spans="3:14" ht="16.5" customHeight="1">
      <c r="C133" s="99" t="s">
        <v>105</v>
      </c>
      <c r="D133" s="99"/>
      <c r="E133" s="99"/>
      <c r="F133" s="99"/>
      <c r="G133" s="99"/>
      <c r="H133" s="99"/>
      <c r="I133" s="99"/>
      <c r="J133" s="99"/>
      <c r="K133" s="99"/>
      <c r="L133" s="99"/>
      <c r="M133" s="99"/>
      <c r="N133" s="99"/>
    </row>
    <row r="134" ht="11.25" customHeight="1"/>
    <row r="135" spans="2:14" ht="15">
      <c r="B135" s="25" t="s">
        <v>149</v>
      </c>
      <c r="C135" s="98" t="s">
        <v>64</v>
      </c>
      <c r="D135" s="98"/>
      <c r="E135" s="98"/>
      <c r="F135" s="98"/>
      <c r="G135" s="98"/>
      <c r="H135" s="98"/>
      <c r="I135" s="98"/>
      <c r="J135" s="98"/>
      <c r="K135" s="98"/>
      <c r="L135" s="98"/>
      <c r="M135" s="98"/>
      <c r="N135" s="98"/>
    </row>
    <row r="136" spans="3:14" ht="14.25" customHeight="1">
      <c r="C136" s="104" t="s">
        <v>243</v>
      </c>
      <c r="D136" s="104"/>
      <c r="E136" s="104"/>
      <c r="F136" s="104"/>
      <c r="G136" s="104"/>
      <c r="H136" s="104"/>
      <c r="I136" s="104"/>
      <c r="J136" s="104"/>
      <c r="K136" s="104"/>
      <c r="L136" s="104"/>
      <c r="M136" s="104"/>
      <c r="N136" s="104"/>
    </row>
    <row r="137" ht="11.25" customHeight="1"/>
    <row r="138" spans="2:14" ht="15">
      <c r="B138" s="25" t="s">
        <v>150</v>
      </c>
      <c r="C138" s="98" t="s">
        <v>99</v>
      </c>
      <c r="D138" s="98"/>
      <c r="E138" s="98"/>
      <c r="F138" s="98"/>
      <c r="G138" s="98"/>
      <c r="H138" s="98"/>
      <c r="I138" s="98"/>
      <c r="J138" s="98"/>
      <c r="K138" s="98"/>
      <c r="L138" s="98"/>
      <c r="M138" s="98"/>
      <c r="N138" s="98"/>
    </row>
    <row r="139" spans="3:14" ht="15">
      <c r="C139" s="104" t="s">
        <v>100</v>
      </c>
      <c r="D139" s="104"/>
      <c r="E139" s="104"/>
      <c r="F139" s="104"/>
      <c r="G139" s="104"/>
      <c r="H139" s="104"/>
      <c r="I139" s="104"/>
      <c r="J139" s="104"/>
      <c r="K139" s="104"/>
      <c r="L139" s="104"/>
      <c r="M139" s="104"/>
      <c r="N139" s="104"/>
    </row>
    <row r="140" ht="11.25" customHeight="1"/>
    <row r="141" spans="2:14" ht="15">
      <c r="B141" s="25" t="s">
        <v>151</v>
      </c>
      <c r="C141" s="98" t="s">
        <v>101</v>
      </c>
      <c r="D141" s="98"/>
      <c r="E141" s="98"/>
      <c r="F141" s="98"/>
      <c r="G141" s="98"/>
      <c r="H141" s="98"/>
      <c r="I141" s="98"/>
      <c r="J141" s="98"/>
      <c r="K141" s="98"/>
      <c r="L141" s="98"/>
      <c r="M141" s="98"/>
      <c r="N141" s="98"/>
    </row>
    <row r="142" spans="3:14" ht="15">
      <c r="C142" s="104" t="s">
        <v>65</v>
      </c>
      <c r="D142" s="104"/>
      <c r="E142" s="104"/>
      <c r="F142" s="104"/>
      <c r="G142" s="104"/>
      <c r="H142" s="104"/>
      <c r="I142" s="104"/>
      <c r="J142" s="104"/>
      <c r="K142" s="104"/>
      <c r="L142" s="104"/>
      <c r="M142" s="104"/>
      <c r="N142" s="104"/>
    </row>
    <row r="143" ht="11.25" customHeight="1"/>
    <row r="144" spans="2:14" ht="15">
      <c r="B144" s="25" t="s">
        <v>152</v>
      </c>
      <c r="C144" s="98" t="s">
        <v>66</v>
      </c>
      <c r="D144" s="98"/>
      <c r="E144" s="98"/>
      <c r="F144" s="98"/>
      <c r="G144" s="98"/>
      <c r="H144" s="98"/>
      <c r="I144" s="98"/>
      <c r="J144" s="98"/>
      <c r="K144" s="98"/>
      <c r="L144" s="98"/>
      <c r="M144" s="98"/>
      <c r="N144" s="98"/>
    </row>
    <row r="145" spans="3:14" ht="15" customHeight="1">
      <c r="C145" s="99" t="s">
        <v>177</v>
      </c>
      <c r="D145" s="102"/>
      <c r="E145" s="102"/>
      <c r="F145" s="102"/>
      <c r="G145" s="102"/>
      <c r="H145" s="102"/>
      <c r="I145" s="102"/>
      <c r="J145" s="102"/>
      <c r="K145" s="102"/>
      <c r="L145" s="102"/>
      <c r="M145" s="102"/>
      <c r="N145" s="102"/>
    </row>
    <row r="146" ht="14.25" customHeight="1"/>
    <row r="147" spans="2:14" ht="15">
      <c r="B147" s="25" t="s">
        <v>153</v>
      </c>
      <c r="C147" s="98" t="s">
        <v>96</v>
      </c>
      <c r="D147" s="98"/>
      <c r="E147" s="98"/>
      <c r="F147" s="98"/>
      <c r="G147" s="98"/>
      <c r="H147" s="98"/>
      <c r="I147" s="98"/>
      <c r="J147" s="98"/>
      <c r="K147" s="98"/>
      <c r="L147" s="98"/>
      <c r="M147" s="98"/>
      <c r="N147" s="98"/>
    </row>
    <row r="148" spans="2:14" ht="29.25" customHeight="1">
      <c r="B148" s="25"/>
      <c r="C148" s="99" t="s">
        <v>178</v>
      </c>
      <c r="D148" s="102"/>
      <c r="E148" s="102"/>
      <c r="F148" s="102"/>
      <c r="G148" s="102"/>
      <c r="H148" s="102"/>
      <c r="I148" s="102"/>
      <c r="J148" s="102"/>
      <c r="K148" s="102"/>
      <c r="L148" s="102"/>
      <c r="M148" s="102"/>
      <c r="N148" s="102"/>
    </row>
    <row r="149" spans="10:12" ht="15">
      <c r="J149" s="27" t="s">
        <v>67</v>
      </c>
      <c r="K149" s="42"/>
      <c r="L149" s="42" t="s">
        <v>109</v>
      </c>
    </row>
    <row r="150" spans="10:12" ht="15">
      <c r="J150" s="27" t="s">
        <v>68</v>
      </c>
      <c r="K150" s="27"/>
      <c r="L150" s="27" t="s">
        <v>68</v>
      </c>
    </row>
    <row r="151" spans="10:12" ht="15">
      <c r="J151" s="45" t="s">
        <v>229</v>
      </c>
      <c r="K151" s="45"/>
      <c r="L151" s="45" t="s">
        <v>229</v>
      </c>
    </row>
    <row r="152" spans="4:12" ht="15">
      <c r="D152" s="25" t="s">
        <v>172</v>
      </c>
      <c r="H152" s="25" t="s">
        <v>71</v>
      </c>
      <c r="I152" s="38"/>
      <c r="J152" s="38">
        <f>+'Income Statement'!C39</f>
        <v>4570</v>
      </c>
      <c r="K152" s="38"/>
      <c r="L152" s="38">
        <f>+'Income Statement'!F39</f>
        <v>5232</v>
      </c>
    </row>
    <row r="153" spans="4:12" ht="15">
      <c r="D153" s="25" t="s">
        <v>69</v>
      </c>
      <c r="I153" s="38"/>
      <c r="J153" s="38"/>
      <c r="K153" s="38"/>
      <c r="L153" s="38"/>
    </row>
    <row r="154" spans="4:12" ht="15">
      <c r="D154" s="25" t="s">
        <v>70</v>
      </c>
      <c r="H154" s="25" t="s">
        <v>72</v>
      </c>
      <c r="I154" s="38"/>
      <c r="J154" s="38">
        <v>80064</v>
      </c>
      <c r="K154" s="38"/>
      <c r="L154" s="38">
        <v>80064</v>
      </c>
    </row>
    <row r="155" spans="4:12" ht="15">
      <c r="D155" s="25" t="s">
        <v>73</v>
      </c>
      <c r="H155" s="25" t="s">
        <v>74</v>
      </c>
      <c r="J155" s="49">
        <f>+'Income Statement'!C45</f>
        <v>5.7</v>
      </c>
      <c r="K155" s="48"/>
      <c r="L155" s="48">
        <f>+'Income Statement'!F45</f>
        <v>6.5</v>
      </c>
    </row>
    <row r="156" ht="15"/>
    <row r="157" spans="3:14" ht="30" customHeight="1">
      <c r="C157" s="99" t="s">
        <v>179</v>
      </c>
      <c r="D157" s="106"/>
      <c r="E157" s="106"/>
      <c r="F157" s="106"/>
      <c r="G157" s="106"/>
      <c r="H157" s="106"/>
      <c r="I157" s="106"/>
      <c r="J157" s="106"/>
      <c r="K157" s="106"/>
      <c r="L157" s="106"/>
      <c r="M157" s="106"/>
      <c r="N157" s="106"/>
    </row>
    <row r="158" ht="12.75" customHeight="1"/>
    <row r="159" ht="15"/>
    <row r="160" ht="15">
      <c r="C160" s="22" t="s">
        <v>75</v>
      </c>
    </row>
    <row r="161" ht="15"/>
    <row r="162" ht="15">
      <c r="C162" s="22" t="s">
        <v>76</v>
      </c>
    </row>
    <row r="163" ht="15">
      <c r="C163" s="22" t="s">
        <v>77</v>
      </c>
    </row>
    <row r="164" ht="15"/>
    <row r="165" ht="15">
      <c r="C165" s="22" t="s">
        <v>78</v>
      </c>
    </row>
    <row r="166" ht="15">
      <c r="C166" s="25" t="s">
        <v>244</v>
      </c>
    </row>
    <row r="167" ht="15"/>
    <row r="168"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sheetData>
  <sheetProtection/>
  <mergeCells count="60">
    <mergeCell ref="C23:N23"/>
    <mergeCell ref="C21:N21"/>
    <mergeCell ref="C26:N26"/>
    <mergeCell ref="C78:N78"/>
    <mergeCell ref="C73:N73"/>
    <mergeCell ref="C24:N24"/>
    <mergeCell ref="A3:N3"/>
    <mergeCell ref="A4:N4"/>
    <mergeCell ref="C17:N17"/>
    <mergeCell ref="C18:N18"/>
    <mergeCell ref="C7:F7"/>
    <mergeCell ref="C8:N8"/>
    <mergeCell ref="C14:N14"/>
    <mergeCell ref="C12:N12"/>
    <mergeCell ref="B5:C5"/>
    <mergeCell ref="C10:N10"/>
    <mergeCell ref="C15:N15"/>
    <mergeCell ref="C94:N94"/>
    <mergeCell ref="C97:N97"/>
    <mergeCell ref="C91:N91"/>
    <mergeCell ref="C112:N112"/>
    <mergeCell ref="C103:N103"/>
    <mergeCell ref="C157:N157"/>
    <mergeCell ref="C139:N139"/>
    <mergeCell ref="C141:N141"/>
    <mergeCell ref="C132:N132"/>
    <mergeCell ref="C133:N133"/>
    <mergeCell ref="C136:N136"/>
    <mergeCell ref="C144:N144"/>
    <mergeCell ref="C20:N20"/>
    <mergeCell ref="C148:N148"/>
    <mergeCell ref="C138:N138"/>
    <mergeCell ref="C115:N115"/>
    <mergeCell ref="C117:N117"/>
    <mergeCell ref="C135:N135"/>
    <mergeCell ref="C142:N142"/>
    <mergeCell ref="C114:N114"/>
    <mergeCell ref="D108:E108"/>
    <mergeCell ref="C147:N147"/>
    <mergeCell ref="C76:N76"/>
    <mergeCell ref="C102:N102"/>
    <mergeCell ref="C100:N100"/>
    <mergeCell ref="C99:N99"/>
    <mergeCell ref="C96:N96"/>
    <mergeCell ref="C145:N145"/>
    <mergeCell ref="C90:N90"/>
    <mergeCell ref="C93:N93"/>
    <mergeCell ref="C88:N88"/>
    <mergeCell ref="C27:N27"/>
    <mergeCell ref="C32:N32"/>
    <mergeCell ref="C72:N72"/>
    <mergeCell ref="C29:N29"/>
    <mergeCell ref="C30:N30"/>
    <mergeCell ref="C85:N85"/>
    <mergeCell ref="C75:N75"/>
    <mergeCell ref="C82:N82"/>
    <mergeCell ref="C87:N87"/>
    <mergeCell ref="C81:N81"/>
    <mergeCell ref="C79:N79"/>
    <mergeCell ref="C89:N89"/>
  </mergeCells>
  <printOptions/>
  <pageMargins left="0.5" right="0.75" top="0.75" bottom="0.5" header="0.5" footer="0.5"/>
  <pageSetup fitToHeight="1" fitToWidth="1" horizontalDpi="300" verticalDpi="300" orientation="portrait" paperSize="9"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2009-05-08T04:13:37Z</cp:lastPrinted>
  <dcterms:created xsi:type="dcterms:W3CDTF">2002-09-05T22:09:56Z</dcterms:created>
  <dcterms:modified xsi:type="dcterms:W3CDTF">2009-05-08T04:29:15Z</dcterms:modified>
  <cp:category/>
  <cp:version/>
  <cp:contentType/>
  <cp:contentStatus/>
</cp:coreProperties>
</file>